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A REDE\SITE\Capacidade Instalada\2021\10.Outubro\"/>
    </mc:Choice>
  </mc:AlternateContent>
  <xr:revisionPtr revIDLastSave="0" documentId="13_ncr:1_{6936D104-85EF-4F02-8B5F-D18CDA1430F5}" xr6:coauthVersionLast="47" xr6:coauthVersionMax="47" xr10:uidLastSave="{00000000-0000-0000-0000-000000000000}"/>
  <bookViews>
    <workbookView xWindow="-5385" yWindow="495" windowWidth="11895" windowHeight="14685" xr2:uid="{963C53F8-F2F6-4494-ABE8-66C1274A7740}"/>
  </bookViews>
  <sheets>
    <sheet name="Capacidade ISA CTEE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N4" i="1"/>
  <c r="P4" i="1"/>
  <c r="P30" i="1" s="1"/>
  <c r="O4" i="1"/>
  <c r="P20" i="1"/>
  <c r="O20" i="1"/>
  <c r="N20" i="1"/>
  <c r="M20" i="1"/>
  <c r="P17" i="1"/>
  <c r="N30" i="1" l="1"/>
  <c r="M30" i="1"/>
  <c r="C20" i="1" l="1"/>
  <c r="D20" i="1"/>
  <c r="E20" i="1"/>
  <c r="F20" i="1"/>
  <c r="G20" i="1"/>
  <c r="H20" i="1"/>
  <c r="I20" i="1"/>
  <c r="J20" i="1"/>
  <c r="K20" i="1"/>
  <c r="L20" i="1"/>
  <c r="O30" i="1" l="1"/>
  <c r="L4" i="1"/>
  <c r="L30" i="1" s="1"/>
  <c r="K4" i="1"/>
  <c r="K30" i="1" s="1"/>
  <c r="D4" i="1" l="1"/>
  <c r="D30" i="1" s="1"/>
  <c r="E4" i="1"/>
  <c r="E30" i="1" s="1"/>
  <c r="F4" i="1"/>
  <c r="F30" i="1" s="1"/>
  <c r="G4" i="1"/>
  <c r="G30" i="1" s="1"/>
  <c r="H4" i="1"/>
  <c r="H30" i="1" s="1"/>
  <c r="I4" i="1"/>
  <c r="I30" i="1" s="1"/>
  <c r="J4" i="1"/>
  <c r="J30" i="1" s="1"/>
  <c r="C4" i="1"/>
  <c r="C30" i="1" s="1"/>
</calcChain>
</file>

<file path=xl/sharedStrings.xml><?xml version="1.0" encoding="utf-8"?>
<sst xmlns="http://schemas.openxmlformats.org/spreadsheetml/2006/main" count="43" uniqueCount="34">
  <si>
    <t>ISA CTEEP</t>
  </si>
  <si>
    <t>IENNE</t>
  </si>
  <si>
    <t>IEMG</t>
  </si>
  <si>
    <t>Operacionais</t>
  </si>
  <si>
    <t>Em construção</t>
  </si>
  <si>
    <t>Potência (MVA)</t>
  </si>
  <si>
    <t>Linhas de Transmissão (km)</t>
  </si>
  <si>
    <t>Aguapeí</t>
  </si>
  <si>
    <t>Tibagi</t>
  </si>
  <si>
    <t>Total</t>
  </si>
  <si>
    <t>Minuano (Evrecy)</t>
  </si>
  <si>
    <t>Três Lagoas (Tibagi)</t>
  </si>
  <si>
    <t>Triângulo Mineiro (IEMG)</t>
  </si>
  <si>
    <t>Subestações</t>
  </si>
  <si>
    <t>Evrecy</t>
  </si>
  <si>
    <t>Pinheiros</t>
  </si>
  <si>
    <t>Serra do Japi</t>
  </si>
  <si>
    <t>IE Sul</t>
  </si>
  <si>
    <t>Biguaçú</t>
  </si>
  <si>
    <t>Capacidade 
(MVA)</t>
  </si>
  <si>
    <t>Circuito
 (km)</t>
  </si>
  <si>
    <t>Itapura - Lorena</t>
  </si>
  <si>
    <t>Riacho Grande</t>
  </si>
  <si>
    <t>PBTE</t>
  </si>
  <si>
    <t>Itaúnas</t>
  </si>
  <si>
    <t>Itapura - Bauru</t>
  </si>
  <si>
    <t>Itaquerê</t>
  </si>
  <si>
    <t>Madeira¹</t>
  </si>
  <si>
    <t>Garanhuns¹</t>
  </si>
  <si>
    <t>Paraguaçú¹</t>
  </si>
  <si>
    <t>Aimorés¹</t>
  </si>
  <si>
    <t>Ivaí¹</t>
  </si>
  <si>
    <t xml:space="preserve">¹Informação do projeto 100% </t>
  </si>
  <si>
    <t>31 de outubro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</si>
</sst>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164" fontId="0" fillId="2" borderId="0" xfId="1" applyNumberFormat="1" applyFont="1" applyFill="1" applyAlignment="1">
      <alignment vertical="center"/>
    </xf>
    <xf numFmtId="164" fontId="0" fillId="2" borderId="0" xfId="1" quotePrefix="1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164" fontId="4" fillId="2" borderId="0" xfId="1" applyNumberFormat="1" applyFont="1" applyFill="1" applyAlignment="1">
      <alignment vertical="center"/>
    </xf>
    <xf numFmtId="0" fontId="0" fillId="2" borderId="0" xfId="0" applyFill="1" applyAlignment="1">
      <alignment horizontal="left" vertical="center" indent="2"/>
    </xf>
    <xf numFmtId="0" fontId="0" fillId="2" borderId="0" xfId="0" applyFill="1" applyAlignment="1">
      <alignment horizontal="left" vertical="center" indent="3"/>
    </xf>
    <xf numFmtId="164" fontId="5" fillId="4" borderId="0" xfId="0" applyNumberFormat="1" applyFont="1" applyFill="1" applyAlignment="1">
      <alignment vertical="center"/>
    </xf>
    <xf numFmtId="164" fontId="4" fillId="2" borderId="0" xfId="1" applyNumberFormat="1" applyFont="1" applyFill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4" fillId="2" borderId="0" xfId="1" quotePrefix="1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horizontal="right" vertical="center"/>
    </xf>
    <xf numFmtId="164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0" fontId="2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0" fillId="2" borderId="0" xfId="0" applyNumberFormat="1" applyFill="1" applyAlignment="1">
      <alignment vertical="center"/>
    </xf>
    <xf numFmtId="0" fontId="2" fillId="3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D209F-E68A-48C3-957F-2A30ACF81760}">
  <dimension ref="B2:U31"/>
  <sheetViews>
    <sheetView tabSelected="1" topLeftCell="B1" zoomScale="115" zoomScaleNormal="115" workbookViewId="0">
      <selection activeCell="N20" sqref="N20"/>
    </sheetView>
  </sheetViews>
  <sheetFormatPr defaultColWidth="16.7109375" defaultRowHeight="15" x14ac:dyDescent="0.25"/>
  <cols>
    <col min="1" max="1" width="16.7109375" style="1"/>
    <col min="2" max="2" width="28.7109375" style="21" bestFit="1" customWidth="1"/>
    <col min="3" max="12" width="16.7109375" style="1" hidden="1" customWidth="1"/>
    <col min="13" max="13" width="16.7109375" style="1"/>
    <col min="14" max="14" width="17" style="1" customWidth="1"/>
    <col min="15" max="16" width="16.7109375" style="1"/>
    <col min="17" max="17" width="32.28515625" style="1" bestFit="1" customWidth="1"/>
    <col min="18" max="16384" width="16.7109375" style="1"/>
  </cols>
  <sheetData>
    <row r="2" spans="2:21" x14ac:dyDescent="0.25">
      <c r="B2" s="19"/>
      <c r="C2" s="23">
        <v>2015</v>
      </c>
      <c r="D2" s="23"/>
      <c r="E2" s="23">
        <v>2016</v>
      </c>
      <c r="F2" s="23"/>
      <c r="G2" s="23">
        <v>2017</v>
      </c>
      <c r="H2" s="23"/>
      <c r="I2" s="23">
        <v>2018</v>
      </c>
      <c r="J2" s="23"/>
      <c r="K2" s="23">
        <v>2019</v>
      </c>
      <c r="L2" s="23"/>
      <c r="M2" s="23" t="s">
        <v>33</v>
      </c>
      <c r="N2" s="23"/>
      <c r="O2" s="23"/>
      <c r="P2" s="23"/>
    </row>
    <row r="3" spans="2:21" ht="30" x14ac:dyDescent="0.25">
      <c r="B3" s="19"/>
      <c r="C3" s="2" t="s">
        <v>6</v>
      </c>
      <c r="D3" s="3" t="s">
        <v>5</v>
      </c>
      <c r="E3" s="2" t="s">
        <v>6</v>
      </c>
      <c r="F3" s="3" t="s">
        <v>5</v>
      </c>
      <c r="G3" s="2" t="s">
        <v>6</v>
      </c>
      <c r="H3" s="3" t="s">
        <v>5</v>
      </c>
      <c r="I3" s="2" t="s">
        <v>6</v>
      </c>
      <c r="J3" s="3" t="s">
        <v>5</v>
      </c>
      <c r="K3" s="2" t="s">
        <v>6</v>
      </c>
      <c r="L3" s="3" t="s">
        <v>5</v>
      </c>
      <c r="M3" s="17" t="s">
        <v>6</v>
      </c>
      <c r="N3" s="17" t="s">
        <v>20</v>
      </c>
      <c r="O3" s="17" t="s">
        <v>13</v>
      </c>
      <c r="P3" s="17" t="s">
        <v>19</v>
      </c>
    </row>
    <row r="4" spans="2:21" s="6" customFormat="1" x14ac:dyDescent="0.25">
      <c r="B4" s="20" t="s">
        <v>3</v>
      </c>
      <c r="C4" s="11">
        <f>SUM(C5:C14)</f>
        <v>18588.11</v>
      </c>
      <c r="D4" s="11">
        <f t="shared" ref="D4:J4" si="0">SUM(D5:D14)</f>
        <v>55687.3</v>
      </c>
      <c r="E4" s="11">
        <f t="shared" si="0"/>
        <v>18653.36</v>
      </c>
      <c r="F4" s="11">
        <f t="shared" si="0"/>
        <v>56192.2</v>
      </c>
      <c r="G4" s="11">
        <f t="shared" si="0"/>
        <v>18663.48</v>
      </c>
      <c r="H4" s="11">
        <f t="shared" si="0"/>
        <v>65078.9</v>
      </c>
      <c r="I4" s="11">
        <f t="shared" si="0"/>
        <v>18663.48</v>
      </c>
      <c r="J4" s="11">
        <f t="shared" si="0"/>
        <v>65918.899999999994</v>
      </c>
      <c r="K4" s="11">
        <f t="shared" ref="K4:L4" si="1">SUM(K5:K15)</f>
        <v>18663.199999999997</v>
      </c>
      <c r="L4" s="11">
        <f t="shared" si="1"/>
        <v>66174.8</v>
      </c>
      <c r="M4" s="15">
        <f t="shared" ref="M4:N4" si="2">SUM(M5:M19)</f>
        <v>19050.239999999998</v>
      </c>
      <c r="N4" s="15">
        <f t="shared" si="2"/>
        <v>26145.52</v>
      </c>
      <c r="O4" s="15">
        <f>SUM(O5:O19)</f>
        <v>131</v>
      </c>
      <c r="P4" s="15">
        <f>SUM(P5:P19)</f>
        <v>71721</v>
      </c>
    </row>
    <row r="5" spans="2:21" x14ac:dyDescent="0.25">
      <c r="B5" s="10" t="s">
        <v>0</v>
      </c>
      <c r="C5" s="4">
        <v>14218.11</v>
      </c>
      <c r="D5" s="4">
        <v>46587.3</v>
      </c>
      <c r="E5" s="4">
        <v>14271.36</v>
      </c>
      <c r="F5" s="4">
        <v>46542.2</v>
      </c>
      <c r="G5" s="4">
        <v>14281.48</v>
      </c>
      <c r="H5" s="4">
        <v>47964.9</v>
      </c>
      <c r="I5" s="4">
        <v>14281.48</v>
      </c>
      <c r="J5" s="4">
        <v>48804.9</v>
      </c>
      <c r="K5" s="8">
        <v>14281.48</v>
      </c>
      <c r="L5" s="8">
        <v>48804.9</v>
      </c>
      <c r="M5" s="12">
        <v>14631.33</v>
      </c>
      <c r="N5" s="12">
        <v>19283.34</v>
      </c>
      <c r="O5" s="12">
        <v>111</v>
      </c>
      <c r="P5" s="12">
        <v>50057</v>
      </c>
    </row>
    <row r="6" spans="2:21" x14ac:dyDescent="0.25">
      <c r="B6" s="10" t="s">
        <v>1</v>
      </c>
      <c r="C6" s="4">
        <v>710</v>
      </c>
      <c r="D6" s="4">
        <v>0</v>
      </c>
      <c r="E6" s="4">
        <v>710</v>
      </c>
      <c r="F6" s="4">
        <v>0</v>
      </c>
      <c r="G6" s="4">
        <v>710</v>
      </c>
      <c r="H6" s="4">
        <v>0</v>
      </c>
      <c r="I6" s="4">
        <v>710</v>
      </c>
      <c r="J6" s="4">
        <v>0</v>
      </c>
      <c r="K6" s="4">
        <v>710</v>
      </c>
      <c r="L6" s="4">
        <v>0</v>
      </c>
      <c r="M6" s="12">
        <v>710</v>
      </c>
      <c r="N6" s="12">
        <v>710</v>
      </c>
      <c r="O6" s="12">
        <v>0</v>
      </c>
      <c r="P6" s="12">
        <v>0</v>
      </c>
    </row>
    <row r="7" spans="2:21" x14ac:dyDescent="0.25">
      <c r="B7" s="10" t="s">
        <v>14</v>
      </c>
      <c r="C7" s="4">
        <v>154</v>
      </c>
      <c r="D7" s="4">
        <v>450</v>
      </c>
      <c r="E7" s="4">
        <v>154</v>
      </c>
      <c r="F7" s="4">
        <v>450</v>
      </c>
      <c r="G7" s="4">
        <v>154</v>
      </c>
      <c r="H7" s="4">
        <v>450</v>
      </c>
      <c r="I7" s="4">
        <v>154</v>
      </c>
      <c r="J7" s="4">
        <v>450</v>
      </c>
      <c r="K7" s="4">
        <v>154</v>
      </c>
      <c r="L7" s="4">
        <v>450</v>
      </c>
      <c r="M7" s="12">
        <v>164</v>
      </c>
      <c r="N7" s="12">
        <v>164</v>
      </c>
      <c r="O7" s="12">
        <v>2</v>
      </c>
      <c r="P7" s="12">
        <v>450</v>
      </c>
    </row>
    <row r="8" spans="2:21" x14ac:dyDescent="0.25">
      <c r="B8" s="10" t="s">
        <v>2</v>
      </c>
      <c r="C8" s="4">
        <v>172</v>
      </c>
      <c r="D8" s="4">
        <v>0</v>
      </c>
      <c r="E8" s="4">
        <v>172</v>
      </c>
      <c r="F8" s="4">
        <v>0</v>
      </c>
      <c r="G8" s="4">
        <v>172</v>
      </c>
      <c r="H8" s="4">
        <v>0</v>
      </c>
      <c r="I8" s="4">
        <v>172</v>
      </c>
      <c r="J8" s="4">
        <v>0</v>
      </c>
      <c r="K8" s="4">
        <v>172</v>
      </c>
      <c r="L8" s="4">
        <v>0</v>
      </c>
      <c r="M8" s="12">
        <v>172.99</v>
      </c>
      <c r="N8" s="12">
        <v>172.99</v>
      </c>
      <c r="O8" s="12">
        <v>0</v>
      </c>
      <c r="P8" s="12">
        <v>0</v>
      </c>
    </row>
    <row r="9" spans="2:21" x14ac:dyDescent="0.25">
      <c r="B9" s="10" t="s">
        <v>15</v>
      </c>
      <c r="C9" s="4">
        <v>1</v>
      </c>
      <c r="D9" s="4">
        <v>4200</v>
      </c>
      <c r="E9" s="4">
        <v>1</v>
      </c>
      <c r="F9" s="4">
        <v>4200</v>
      </c>
      <c r="G9" s="4">
        <v>1</v>
      </c>
      <c r="H9" s="4">
        <v>4200</v>
      </c>
      <c r="I9" s="4">
        <v>1</v>
      </c>
      <c r="J9" s="4">
        <v>4200</v>
      </c>
      <c r="K9" s="4">
        <v>0.72</v>
      </c>
      <c r="L9" s="4">
        <v>4200</v>
      </c>
      <c r="M9" s="12">
        <v>0.72</v>
      </c>
      <c r="N9" s="12">
        <v>1.44</v>
      </c>
      <c r="O9" s="12">
        <v>6</v>
      </c>
      <c r="P9" s="12">
        <v>4500</v>
      </c>
    </row>
    <row r="10" spans="2:21" x14ac:dyDescent="0.25">
      <c r="B10" s="10" t="s">
        <v>16</v>
      </c>
      <c r="C10" s="4">
        <v>137</v>
      </c>
      <c r="D10" s="4">
        <v>1600</v>
      </c>
      <c r="E10" s="4">
        <v>137</v>
      </c>
      <c r="F10" s="4">
        <v>2000</v>
      </c>
      <c r="G10" s="4">
        <v>137</v>
      </c>
      <c r="H10" s="4">
        <v>2000</v>
      </c>
      <c r="I10" s="4">
        <v>137</v>
      </c>
      <c r="J10" s="4">
        <v>2000</v>
      </c>
      <c r="K10" s="4">
        <v>137</v>
      </c>
      <c r="L10" s="4">
        <v>2000</v>
      </c>
      <c r="M10" s="12">
        <v>137.30000000000001</v>
      </c>
      <c r="N10" s="12">
        <v>137.30000000000001</v>
      </c>
      <c r="O10" s="12">
        <v>2</v>
      </c>
      <c r="P10" s="12">
        <v>2000</v>
      </c>
      <c r="S10" s="18"/>
    </row>
    <row r="11" spans="2:21" x14ac:dyDescent="0.25">
      <c r="B11" s="10" t="s">
        <v>17</v>
      </c>
      <c r="C11" s="4">
        <v>190</v>
      </c>
      <c r="D11" s="4">
        <v>750</v>
      </c>
      <c r="E11" s="4">
        <v>190</v>
      </c>
      <c r="F11" s="4">
        <v>900</v>
      </c>
      <c r="G11" s="4">
        <v>190</v>
      </c>
      <c r="H11" s="4">
        <v>900</v>
      </c>
      <c r="I11" s="4">
        <v>190</v>
      </c>
      <c r="J11" s="4">
        <v>900</v>
      </c>
      <c r="K11" s="4">
        <v>190</v>
      </c>
      <c r="L11" s="4">
        <v>900</v>
      </c>
      <c r="M11" s="12">
        <v>178.9</v>
      </c>
      <c r="N11" s="12">
        <v>202.45</v>
      </c>
      <c r="O11" s="12">
        <v>2</v>
      </c>
      <c r="P11" s="12">
        <v>900</v>
      </c>
    </row>
    <row r="12" spans="2:21" x14ac:dyDescent="0.25">
      <c r="B12" s="10" t="s">
        <v>25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5">
        <v>0</v>
      </c>
      <c r="J12" s="5">
        <v>0</v>
      </c>
      <c r="K12" s="4">
        <v>0</v>
      </c>
      <c r="L12" s="4">
        <v>250</v>
      </c>
      <c r="M12" s="12">
        <v>0</v>
      </c>
      <c r="N12" s="12">
        <v>0</v>
      </c>
      <c r="O12" s="12">
        <v>0</v>
      </c>
      <c r="P12" s="12">
        <v>250</v>
      </c>
    </row>
    <row r="13" spans="2:21" x14ac:dyDescent="0.25">
      <c r="B13" s="10" t="s">
        <v>27</v>
      </c>
      <c r="C13" s="4">
        <v>2385</v>
      </c>
      <c r="D13" s="4">
        <v>0</v>
      </c>
      <c r="E13" s="4">
        <v>2385</v>
      </c>
      <c r="F13" s="4">
        <v>0</v>
      </c>
      <c r="G13" s="4">
        <v>2385</v>
      </c>
      <c r="H13" s="4">
        <v>7464</v>
      </c>
      <c r="I13" s="4">
        <v>2385</v>
      </c>
      <c r="J13" s="4">
        <v>7464</v>
      </c>
      <c r="K13" s="4">
        <v>2385</v>
      </c>
      <c r="L13" s="4">
        <v>7469.9</v>
      </c>
      <c r="M13" s="12">
        <v>2385</v>
      </c>
      <c r="N13" s="12">
        <v>4770</v>
      </c>
      <c r="O13" s="12">
        <v>2</v>
      </c>
      <c r="P13" s="12">
        <v>7464</v>
      </c>
    </row>
    <row r="14" spans="2:21" x14ac:dyDescent="0.25">
      <c r="B14" s="10" t="s">
        <v>28</v>
      </c>
      <c r="C14" s="1">
        <v>621</v>
      </c>
      <c r="D14" s="4">
        <v>2100</v>
      </c>
      <c r="E14" s="1">
        <v>633</v>
      </c>
      <c r="F14" s="4">
        <v>2100</v>
      </c>
      <c r="G14" s="1">
        <v>633</v>
      </c>
      <c r="H14" s="4">
        <v>2100</v>
      </c>
      <c r="I14" s="4">
        <v>633</v>
      </c>
      <c r="J14" s="4">
        <v>2100</v>
      </c>
      <c r="K14" s="4">
        <v>633</v>
      </c>
      <c r="L14" s="4">
        <v>2100</v>
      </c>
      <c r="M14" s="12">
        <v>633</v>
      </c>
      <c r="N14" s="12">
        <v>633</v>
      </c>
      <c r="O14" s="12">
        <v>2</v>
      </c>
      <c r="P14" s="12">
        <v>2100</v>
      </c>
    </row>
    <row r="15" spans="2:21" ht="11.25" customHeight="1" x14ac:dyDescent="0.25">
      <c r="B15" s="10" t="s">
        <v>26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8">
        <v>0</v>
      </c>
      <c r="M15" s="12">
        <v>0</v>
      </c>
      <c r="N15" s="12">
        <v>0</v>
      </c>
      <c r="O15" s="12">
        <v>0</v>
      </c>
      <c r="P15" s="12">
        <v>900</v>
      </c>
    </row>
    <row r="16" spans="2:21" x14ac:dyDescent="0.25">
      <c r="B16" s="10" t="s">
        <v>8</v>
      </c>
      <c r="C16" s="4">
        <v>0</v>
      </c>
      <c r="D16" s="4">
        <v>0</v>
      </c>
      <c r="E16" s="4">
        <v>0</v>
      </c>
      <c r="F16" s="4">
        <v>0</v>
      </c>
      <c r="G16" s="4">
        <v>18</v>
      </c>
      <c r="H16" s="4">
        <v>500</v>
      </c>
      <c r="I16" s="4">
        <v>18</v>
      </c>
      <c r="J16" s="4">
        <v>500</v>
      </c>
      <c r="K16" s="4">
        <v>18</v>
      </c>
      <c r="L16" s="4">
        <v>500</v>
      </c>
      <c r="M16" s="12">
        <v>17</v>
      </c>
      <c r="N16" s="12">
        <v>34</v>
      </c>
      <c r="O16" s="12">
        <v>1</v>
      </c>
      <c r="P16" s="12">
        <v>500</v>
      </c>
      <c r="R16" s="4"/>
      <c r="S16" s="4"/>
      <c r="T16" s="4"/>
      <c r="U16" s="8"/>
    </row>
    <row r="17" spans="2:21" s="6" customFormat="1" x14ac:dyDescent="0.25">
      <c r="B17" s="10" t="s">
        <v>7</v>
      </c>
      <c r="C17" s="4">
        <v>0</v>
      </c>
      <c r="D17" s="4">
        <v>0</v>
      </c>
      <c r="E17" s="4">
        <v>0</v>
      </c>
      <c r="F17" s="4">
        <v>0</v>
      </c>
      <c r="G17" s="4">
        <v>111</v>
      </c>
      <c r="H17" s="4">
        <v>1400</v>
      </c>
      <c r="I17" s="4">
        <v>111</v>
      </c>
      <c r="J17" s="4">
        <v>1400</v>
      </c>
      <c r="K17" s="4">
        <v>111</v>
      </c>
      <c r="L17" s="4">
        <v>1400</v>
      </c>
      <c r="M17" s="12">
        <v>0</v>
      </c>
      <c r="N17" s="12">
        <v>0</v>
      </c>
      <c r="O17" s="12">
        <v>2</v>
      </c>
      <c r="P17" s="12">
        <f>800+600</f>
        <v>1400</v>
      </c>
      <c r="Q17" s="1"/>
    </row>
    <row r="18" spans="2:21" s="6" customFormat="1" x14ac:dyDescent="0.25">
      <c r="B18" s="10" t="s">
        <v>23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12">
        <v>15</v>
      </c>
      <c r="N18" s="12">
        <v>30</v>
      </c>
      <c r="O18" s="12">
        <v>0</v>
      </c>
      <c r="P18" s="12">
        <v>0</v>
      </c>
      <c r="Q18" s="1"/>
    </row>
    <row r="19" spans="2:21" x14ac:dyDescent="0.25">
      <c r="B19" s="9" t="s">
        <v>21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6</v>
      </c>
      <c r="J19" s="4">
        <v>1200</v>
      </c>
      <c r="K19" s="4">
        <v>6</v>
      </c>
      <c r="L19" s="4">
        <v>1200</v>
      </c>
      <c r="M19" s="12">
        <v>5</v>
      </c>
      <c r="N19" s="12">
        <v>7</v>
      </c>
      <c r="O19" s="12">
        <v>1</v>
      </c>
      <c r="P19" s="13">
        <v>1200</v>
      </c>
      <c r="R19" s="4"/>
      <c r="S19" s="4"/>
      <c r="T19" s="4"/>
      <c r="U19" s="8"/>
    </row>
    <row r="20" spans="2:21" x14ac:dyDescent="0.25">
      <c r="B20" s="20" t="s">
        <v>4</v>
      </c>
      <c r="C20" s="11">
        <f>SUM(C21:C25)</f>
        <v>0</v>
      </c>
      <c r="D20" s="11">
        <f>SUM(D21:D25)</f>
        <v>0</v>
      </c>
      <c r="E20" s="11">
        <f>SUM(E21:E25)</f>
        <v>625</v>
      </c>
      <c r="F20" s="11">
        <f>SUM(F21:F25)</f>
        <v>1200</v>
      </c>
      <c r="G20" s="11">
        <f>SUM(G21:G25)</f>
        <v>1125</v>
      </c>
      <c r="H20" s="11">
        <f>SUM(H21:H25)</f>
        <v>4188</v>
      </c>
      <c r="I20" s="11">
        <f>SUM(I21:I25)</f>
        <v>1182</v>
      </c>
      <c r="J20" s="11">
        <f>SUM(J21:J25)</f>
        <v>4488</v>
      </c>
      <c r="K20" s="11">
        <f>SUM(K21:K28)</f>
        <v>1660</v>
      </c>
      <c r="L20" s="11">
        <f>SUM(L21:L28)</f>
        <v>8788</v>
      </c>
      <c r="M20" s="15">
        <f>SUM(M21:M29)</f>
        <v>1661.3</v>
      </c>
      <c r="N20" s="15">
        <f>SUM(N21:N29)</f>
        <v>2323.6</v>
      </c>
      <c r="O20" s="15">
        <f>SUM(O21:O29)</f>
        <v>11</v>
      </c>
      <c r="P20" s="15">
        <f>SUM(P21:P29)</f>
        <v>9729</v>
      </c>
      <c r="Q20" s="12"/>
      <c r="R20" s="12"/>
      <c r="S20" s="12"/>
      <c r="T20" s="12"/>
      <c r="U20" s="8"/>
    </row>
    <row r="21" spans="2:21" x14ac:dyDescent="0.25">
      <c r="B21" s="9" t="s">
        <v>18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57</v>
      </c>
      <c r="J21" s="4">
        <v>300</v>
      </c>
      <c r="K21" s="4">
        <v>57</v>
      </c>
      <c r="L21" s="4">
        <v>300</v>
      </c>
      <c r="M21" s="12">
        <v>27</v>
      </c>
      <c r="N21" s="12">
        <v>57</v>
      </c>
      <c r="O21" s="12">
        <v>1</v>
      </c>
      <c r="P21" s="13">
        <v>300</v>
      </c>
      <c r="Q21" s="22"/>
      <c r="R21" s="22"/>
      <c r="S21" s="22"/>
      <c r="T21" s="22"/>
      <c r="U21" s="8"/>
    </row>
    <row r="22" spans="2:21" x14ac:dyDescent="0.25">
      <c r="B22" s="9" t="s">
        <v>24</v>
      </c>
      <c r="C22" s="4">
        <v>0</v>
      </c>
      <c r="D22" s="4">
        <v>0</v>
      </c>
      <c r="E22" s="4">
        <v>79</v>
      </c>
      <c r="F22" s="4">
        <v>1200</v>
      </c>
      <c r="G22" s="4">
        <v>79</v>
      </c>
      <c r="H22" s="4">
        <v>1200</v>
      </c>
      <c r="I22" s="4">
        <v>79</v>
      </c>
      <c r="J22" s="4">
        <v>1200</v>
      </c>
      <c r="K22" s="4">
        <v>79</v>
      </c>
      <c r="L22" s="4">
        <v>1200</v>
      </c>
      <c r="M22" s="12">
        <v>79</v>
      </c>
      <c r="N22" s="12">
        <v>79</v>
      </c>
      <c r="O22" s="12">
        <v>1</v>
      </c>
      <c r="P22" s="13">
        <v>1350</v>
      </c>
      <c r="Q22" s="22"/>
      <c r="R22" s="22"/>
      <c r="S22" s="22"/>
      <c r="T22" s="22"/>
      <c r="U22" s="8"/>
    </row>
    <row r="23" spans="2:21" x14ac:dyDescent="0.25">
      <c r="B23" s="9" t="s">
        <v>29</v>
      </c>
      <c r="C23" s="4">
        <v>0</v>
      </c>
      <c r="D23" s="4">
        <v>0</v>
      </c>
      <c r="E23" s="4">
        <v>338</v>
      </c>
      <c r="F23" s="4">
        <v>0</v>
      </c>
      <c r="G23" s="4">
        <v>338</v>
      </c>
      <c r="H23" s="4">
        <v>0</v>
      </c>
      <c r="I23" s="4">
        <v>338</v>
      </c>
      <c r="J23" s="4">
        <v>0</v>
      </c>
      <c r="K23" s="4">
        <v>338</v>
      </c>
      <c r="L23" s="4">
        <v>0</v>
      </c>
      <c r="M23" s="12">
        <v>338</v>
      </c>
      <c r="N23" s="12">
        <v>338</v>
      </c>
      <c r="O23" s="12">
        <v>0</v>
      </c>
      <c r="P23" s="13">
        <v>0</v>
      </c>
      <c r="R23" s="4"/>
      <c r="S23" s="4"/>
      <c r="T23" s="4"/>
      <c r="U23" s="8"/>
    </row>
    <row r="24" spans="2:21" x14ac:dyDescent="0.25">
      <c r="B24" s="9" t="s">
        <v>30</v>
      </c>
      <c r="C24" s="4">
        <v>0</v>
      </c>
      <c r="D24" s="4">
        <v>0</v>
      </c>
      <c r="E24" s="4">
        <v>208</v>
      </c>
      <c r="F24" s="4">
        <v>0</v>
      </c>
      <c r="G24" s="4">
        <v>208</v>
      </c>
      <c r="H24" s="4">
        <v>0</v>
      </c>
      <c r="I24" s="4">
        <v>208</v>
      </c>
      <c r="J24" s="4">
        <v>0</v>
      </c>
      <c r="K24" s="4">
        <v>208</v>
      </c>
      <c r="L24" s="4">
        <v>0</v>
      </c>
      <c r="M24" s="12">
        <v>208</v>
      </c>
      <c r="N24" s="12">
        <v>208</v>
      </c>
      <c r="O24" s="12">
        <v>0</v>
      </c>
      <c r="P24" s="13">
        <v>0</v>
      </c>
      <c r="R24" s="4"/>
      <c r="S24" s="4"/>
      <c r="T24" s="4"/>
      <c r="U24" s="8"/>
    </row>
    <row r="25" spans="2:21" x14ac:dyDescent="0.25">
      <c r="B25" s="9" t="s">
        <v>31</v>
      </c>
      <c r="C25" s="4">
        <v>0</v>
      </c>
      <c r="D25" s="4">
        <v>0</v>
      </c>
      <c r="E25" s="4">
        <v>0</v>
      </c>
      <c r="F25" s="4">
        <v>0</v>
      </c>
      <c r="G25" s="4">
        <v>500</v>
      </c>
      <c r="H25" s="4">
        <v>2988</v>
      </c>
      <c r="I25" s="4">
        <v>500</v>
      </c>
      <c r="J25" s="4">
        <v>2988</v>
      </c>
      <c r="K25" s="4">
        <v>599</v>
      </c>
      <c r="L25" s="4">
        <v>2988</v>
      </c>
      <c r="M25" s="12">
        <v>600</v>
      </c>
      <c r="N25" s="12">
        <v>1200</v>
      </c>
      <c r="O25" s="12">
        <v>3</v>
      </c>
      <c r="P25" s="14">
        <v>2988</v>
      </c>
      <c r="R25" s="4"/>
      <c r="S25" s="4"/>
      <c r="T25" s="4"/>
      <c r="U25" s="8"/>
    </row>
    <row r="26" spans="2:21" x14ac:dyDescent="0.25">
      <c r="B26" s="9" t="s">
        <v>10</v>
      </c>
      <c r="C26" s="4"/>
      <c r="D26" s="4"/>
      <c r="E26" s="4"/>
      <c r="F26" s="4"/>
      <c r="G26" s="4"/>
      <c r="H26" s="4"/>
      <c r="I26" s="4"/>
      <c r="J26" s="4"/>
      <c r="K26" s="4">
        <v>169</v>
      </c>
      <c r="L26" s="4">
        <v>2700</v>
      </c>
      <c r="M26" s="12">
        <v>169</v>
      </c>
      <c r="N26" s="12">
        <v>169</v>
      </c>
      <c r="O26" s="12">
        <v>1</v>
      </c>
      <c r="P26" s="14">
        <v>2691</v>
      </c>
      <c r="R26" s="4"/>
      <c r="S26" s="4"/>
      <c r="T26" s="4"/>
      <c r="U26" s="8"/>
    </row>
    <row r="27" spans="2:21" x14ac:dyDescent="0.25">
      <c r="B27" s="9" t="s">
        <v>11</v>
      </c>
      <c r="C27" s="4"/>
      <c r="D27" s="4"/>
      <c r="E27" s="4"/>
      <c r="F27" s="4"/>
      <c r="G27" s="4"/>
      <c r="H27" s="4"/>
      <c r="I27" s="4"/>
      <c r="J27" s="4"/>
      <c r="K27" s="4">
        <v>37</v>
      </c>
      <c r="L27" s="4">
        <v>0</v>
      </c>
      <c r="M27" s="12">
        <v>37</v>
      </c>
      <c r="N27" s="12">
        <v>37</v>
      </c>
      <c r="O27" s="12">
        <v>0</v>
      </c>
      <c r="P27" s="13">
        <v>0</v>
      </c>
      <c r="R27" s="4"/>
      <c r="S27" s="4"/>
      <c r="T27" s="4"/>
      <c r="U27" s="8"/>
    </row>
    <row r="28" spans="2:21" x14ac:dyDescent="0.25">
      <c r="B28" s="9" t="s">
        <v>12</v>
      </c>
      <c r="C28" s="4"/>
      <c r="D28" s="4"/>
      <c r="E28" s="4"/>
      <c r="F28" s="4"/>
      <c r="G28" s="4"/>
      <c r="H28" s="4"/>
      <c r="I28" s="4"/>
      <c r="J28" s="4"/>
      <c r="K28" s="4">
        <v>173</v>
      </c>
      <c r="L28" s="4">
        <v>1600</v>
      </c>
      <c r="M28" s="12">
        <v>172</v>
      </c>
      <c r="N28" s="12">
        <v>173</v>
      </c>
      <c r="O28" s="12">
        <v>4</v>
      </c>
      <c r="P28" s="14">
        <v>1600</v>
      </c>
      <c r="R28" s="4"/>
      <c r="S28" s="4"/>
      <c r="T28" s="4"/>
      <c r="U28" s="8"/>
    </row>
    <row r="29" spans="2:21" x14ac:dyDescent="0.25">
      <c r="B29" s="9" t="s">
        <v>22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12">
        <v>31.3</v>
      </c>
      <c r="N29" s="12">
        <v>62.6</v>
      </c>
      <c r="O29" s="12">
        <v>1</v>
      </c>
      <c r="P29" s="14">
        <v>800</v>
      </c>
    </row>
    <row r="30" spans="2:21" x14ac:dyDescent="0.25">
      <c r="B30" s="19" t="s">
        <v>9</v>
      </c>
      <c r="C30" s="7">
        <f t="shared" ref="C30:O30" si="3">C4+C20</f>
        <v>18588.11</v>
      </c>
      <c r="D30" s="7">
        <f t="shared" si="3"/>
        <v>55687.3</v>
      </c>
      <c r="E30" s="7">
        <f t="shared" si="3"/>
        <v>19278.36</v>
      </c>
      <c r="F30" s="7">
        <f t="shared" si="3"/>
        <v>57392.2</v>
      </c>
      <c r="G30" s="7">
        <f t="shared" si="3"/>
        <v>19788.48</v>
      </c>
      <c r="H30" s="7">
        <f t="shared" si="3"/>
        <v>69266.899999999994</v>
      </c>
      <c r="I30" s="7">
        <f t="shared" si="3"/>
        <v>19845.48</v>
      </c>
      <c r="J30" s="7">
        <f t="shared" si="3"/>
        <v>70406.899999999994</v>
      </c>
      <c r="K30" s="7">
        <f t="shared" si="3"/>
        <v>20323.199999999997</v>
      </c>
      <c r="L30" s="7">
        <f t="shared" si="3"/>
        <v>74962.8</v>
      </c>
      <c r="M30" s="16">
        <f>M4+M20</f>
        <v>20711.539999999997</v>
      </c>
      <c r="N30" s="16">
        <f>N4+N20</f>
        <v>28469.119999999999</v>
      </c>
      <c r="O30" s="16">
        <f t="shared" si="3"/>
        <v>142</v>
      </c>
      <c r="P30" s="16">
        <f>P4+P20</f>
        <v>81450</v>
      </c>
    </row>
    <row r="31" spans="2:21" x14ac:dyDescent="0.25">
      <c r="B31" s="21" t="s">
        <v>32</v>
      </c>
    </row>
  </sheetData>
  <mergeCells count="6">
    <mergeCell ref="M2:P2"/>
    <mergeCell ref="C2:D2"/>
    <mergeCell ref="E2:F2"/>
    <mergeCell ref="G2:H2"/>
    <mergeCell ref="I2:J2"/>
    <mergeCell ref="K2:L2"/>
  </mergeCells>
  <pageMargins left="0.511811024" right="0.511811024" top="0.78740157499999996" bottom="0.78740157499999996" header="0.31496062000000002" footer="0.31496062000000002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9385B966884046AD5330B4B167D943" ma:contentTypeVersion="8" ma:contentTypeDescription="Crear nuevo documento." ma:contentTypeScope="" ma:versionID="3df933f8d4ed8b21d8009f28cc762c76">
  <xsd:schema xmlns:xsd="http://www.w3.org/2001/XMLSchema" xmlns:xs="http://www.w3.org/2001/XMLSchema" xmlns:p="http://schemas.microsoft.com/office/2006/metadata/properties" xmlns:ns3="e3393498-1834-46d6-828e-1fa67e9908c9" targetNamespace="http://schemas.microsoft.com/office/2006/metadata/properties" ma:root="true" ma:fieldsID="a7094b58ae4ed25401174f7fc0596eec" ns3:_="">
    <xsd:import namespace="e3393498-1834-46d6-828e-1fa67e9908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93498-1834-46d6-828e-1fa67e9908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14B7ED-66D7-4D49-AA5F-7A2A614D9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93498-1834-46d6-828e-1fa67e9908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C8C7DD-9459-489E-AFEB-7F23FEB166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CD1F5D-08E5-4AED-85F0-254D2C3A789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Capacidade ISA CTEEP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Lourenço Corda</dc:creator>
  <cp:lastModifiedBy>Marcelly Cunha Alves</cp:lastModifiedBy>
  <cp:lastPrinted>2019-12-02T12:57:27Z</cp:lastPrinted>
  <dcterms:created xsi:type="dcterms:W3CDTF">2019-12-02T12:24:46Z</dcterms:created>
  <dcterms:modified xsi:type="dcterms:W3CDTF">2021-11-03T20:00:59Z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0x010100029385B966884046AD5330B4B167D943</vt:lpwstr>
  </property>
</Properties>
</file>