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VA REDE\DIVULGAÇÕES TRIMESTRAIS\2022\1T22\Site\"/>
    </mc:Choice>
  </mc:AlternateContent>
  <xr:revisionPtr revIDLastSave="0" documentId="13_ncr:1_{6E47A5D9-56EE-4166-8DE0-7053DE1905EE}" xr6:coauthVersionLast="47" xr6:coauthVersionMax="47" xr10:uidLastSave="{00000000-0000-0000-0000-000000000000}"/>
  <bookViews>
    <workbookView xWindow="28680" yWindow="-6630" windowWidth="29040" windowHeight="15840" xr2:uid="{00000000-000D-0000-FFFF-FFFF00000000}"/>
  </bookViews>
  <sheets>
    <sheet name="Concession" sheetId="1" r:id="rId1"/>
    <sheet name="Compan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0" localSheetId="1">#REF!</definedName>
    <definedName name="\0">#REF!</definedName>
    <definedName name="\C" localSheetId="1">#REF!</definedName>
    <definedName name="\C">#REF!</definedName>
    <definedName name="\D" localSheetId="1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\Z">#REF!</definedName>
    <definedName name="__DTF2005">[1]Escenarios!$C$7</definedName>
    <definedName name="__IPC2005">[1]Escenarios!$B$7</definedName>
    <definedName name="__TitleTemp">#NAME?</definedName>
    <definedName name="_10__123Graph_CCHART_1" hidden="1">#REF!</definedName>
    <definedName name="_12__123Graph_LBL_ACHART_1" hidden="1">#REF!</definedName>
    <definedName name="_19__123Graph_XCHART_4" hidden="1">#REF!</definedName>
    <definedName name="_20__123Graph_XCHART_5" hidden="1">#REF!</definedName>
    <definedName name="_21__123Graph_XCHART_6" hidden="1">#REF!</definedName>
    <definedName name="_22__123Graph_XCHART_7" hidden="1">#REF!</definedName>
    <definedName name="_3__123Graph_ACHART_4" hidden="1">#REF!</definedName>
    <definedName name="_4__123Graph_ACHART_5" hidden="1">#REF!</definedName>
    <definedName name="_5__123Graph_ACHART_6" hidden="1">#REF!</definedName>
    <definedName name="_6__123Graph_ACHART_7" hidden="1">#REF!</definedName>
    <definedName name="_8__123Graph_BCHART_1" hidden="1">#REF!</definedName>
    <definedName name="_ano1">#REF!</definedName>
    <definedName name="_ano4">#REF!</definedName>
    <definedName name="_D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 localSheetId="1">{0;0;0;0;9;#N/A;0.75;0.75;1;1;1;FALSE;FALSE;FALSE;FALSE;FALSE;#N/A;1;100;#N/A;#N/A;"&amp;A";"Page &amp;P"}</definedName>
    <definedName name="_D6">{0;0;0;0;9;#N/A;0.75;0.75;1;1;1;FALSE;FALSE;FALSE;FALSE;FALSE;#N/A;1;100;#N/A;#N/A;"&amp;A";"Page &amp;P"}</definedName>
    <definedName name="_D7" localSheetId="1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 localSheetId="1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HOJ66" localSheetId="1">#REF!</definedName>
    <definedName name="_HOJ66">#REF!</definedName>
    <definedName name="_HOJ88" localSheetId="1">#REF!</definedName>
    <definedName name="_HOJ88">#REF!</definedName>
    <definedName name="_Key1" localSheetId="1" hidden="1">#REF!</definedName>
    <definedName name="_Key1" hidden="1">#REF!</definedName>
    <definedName name="_MatInverse_In" hidden="1">#REF!</definedName>
    <definedName name="_MatInverse_Out" hidden="1">#REF!</definedName>
    <definedName name="_md1">#REF!</definedName>
    <definedName name="_MES1">#REF!</definedName>
    <definedName name="_OPC1">#REF!</definedName>
    <definedName name="_Order1" hidden="1">0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qe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 localSheetId="1">{0;0;0;0;9;#N/A;0.75;0.75;1;1;1;FALSE;FALSE;FALSE;FALSE;FALSE;#N/A;1;100;#N/A;#N/A;"&amp;A";"Page &amp;P"}</definedName>
    <definedName name="_qe11">{0;0;0;0;9;#N/A;0.75;0.75;1;1;1;FALSE;FALSE;FALSE;FALSE;FALSE;#N/A;1;100;#N/A;#N/A;"&amp;A";"Page &amp;P"}</definedName>
    <definedName name="_qe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 localSheetId="1">{0;0;0;0;9;#N/A;0.75;0.75;1;1;1;FALSE;FALSE;FALSE;FALSE;FALSE;#N/A;1;100;#N/A;#N/A;"&amp;A";"Page &amp;P"}</definedName>
    <definedName name="_qe4">{0;0;0;0;9;#N/A;0.75;0.75;1;1;1;FALSE;FALSE;FALSE;FALSE;FALSE;#N/A;1;100;#N/A;#N/A;"&amp;A";"Page &amp;P"}</definedName>
    <definedName name="_qe5" localSheetId="1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 localSheetId="1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 localSheetId="1">{0;0;0;0;258;#N/A;0.75;0.75;1;1;2;FALSE;FALSE;FALSE;FALSE;FALSE;#N/A;1;#N/A;1;1;"&amp;A";"Page &amp;P"}</definedName>
    <definedName name="_qe9">{0;0;0;0;258;#N/A;0.75;0.75;1;1;2;FALSE;FALSE;FALSE;FALSE;FALSE;#N/A;1;#N/A;1;1;"&amp;A";"Page &amp;P"}</definedName>
    <definedName name="_QUA1">#REF!</definedName>
    <definedName name="_QUA2">#REF!</definedName>
    <definedName name="_QUA3">#REF!</definedName>
    <definedName name="_qw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eport">0</definedName>
    <definedName name="_Sort" hidden="1">#REF!</definedName>
    <definedName name="_SUB1">#REF!</definedName>
    <definedName name="_SUB2">#REF!</definedName>
    <definedName name="_SUB3">#REF!</definedName>
    <definedName name="_tabbal">#REF!</definedName>
    <definedName name="_tabdre">#REF!</definedName>
    <definedName name="_tabflcx">#REF!</definedName>
    <definedName name="_tabgercx">#REF!</definedName>
    <definedName name="_tabindconstante">#REF!</definedName>
    <definedName name="_tabindcorrente">#REF!</definedName>
    <definedName name="_Table1_In1" hidden="1">#REF!</definedName>
    <definedName name="_Table1_Out" hidden="1">#REF!</definedName>
    <definedName name="_tabtrib">#REF!</definedName>
    <definedName name="_TST3">#REF!</definedName>
    <definedName name="_wq10" localSheetId="1">{0;0;0;0;258;#N/A;0.75;0.75;1;1;2;FALSE;FALSE;FALSE;FALSE;FALSE;#N/A;1;#N/A;1;1;"&amp;A";"Page &amp;P"}</definedName>
    <definedName name="_wq10">{0;0;0;0;258;#N/A;0.75;0.75;1;1;2;FALSE;FALSE;FALSE;FALSE;FALSE;#N/A;1;#N/A;1;1;"&amp;A";"Page &amp;P"}</definedName>
    <definedName name="_wq1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 localSheetId="1">{0;0;0;0;9;#N/A;0.75;0.75;1;1;1;FALSE;FALSE;FALSE;FALSE;FALSE;#N/A;1;100;#N/A;#N/A;"&amp;A";"Page &amp;P"}</definedName>
    <definedName name="_wq12">{0;0;0;0;9;#N/A;0.75;0.75;1;1;1;FALSE;FALSE;FALSE;FALSE;FALSE;#N/A;1;100;#N/A;#N/A;"&amp;A";"Page &amp;P"}</definedName>
    <definedName name="_wq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 localSheetId="1">{0;0;0;0;9;#N/A;0.75;0.75;1;1;1;FALSE;FALSE;FALSE;FALSE;FALSE;#N/A;1;100;#N/A;#N/A;"&amp;A";"Page &amp;P"}</definedName>
    <definedName name="_wq4">{0;0;0;0;9;#N/A;0.75;0.75;1;1;1;FALSE;FALSE;FALSE;FALSE;FALSE;#N/A;1;100;#N/A;#N/A;"&amp;A";"Page &amp;P"}</definedName>
    <definedName name="_wq5" localSheetId="1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 localSheetId="1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1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 localSheetId="1">{0;0;0;0;9;#N/A;0.75;0.75;1;1;1;FALSE;FALSE;FALSE;FALSE;FALSE;#N/A;1;100;#N/A;#N/A;"&amp;A";"Page &amp;P"}</definedName>
    <definedName name="_ZBalance">{0;0;0;0;9;#N/A;0.75;0.75;1;1;1;FALSE;FALSE;FALSE;FALSE;FALSE;#N/A;1;100;#N/A;#N/A;"&amp;A";"Page &amp;P"}</definedName>
    <definedName name="_ZCash" localSheetId="1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 localSheetId="1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 localSheetId="1">{0;0;0;0;258;#N/A;0.75;0.75;1;1;2;FALSE;FALSE;FALSE;FALSE;FALSE;#N/A;1;#N/A;1;1;"&amp;A";"Page &amp;P"}</definedName>
    <definedName name="_ZDeprec.">{0;0;0;0;258;#N/A;0.75;0.75;1;1;2;FALSE;FALSE;FALSE;FALSE;FALSE;#N/A;1;#N/A;1;1;"&amp;A";"Page &amp;P"}</definedName>
    <definedName name="a">#REF!</definedName>
    <definedName name="A___DIRETORIA_ADMINISTRATIVA">#REF!</definedName>
    <definedName name="AA" hidden="1">[3]Real_2004!$CE$7:$CE$12</definedName>
    <definedName name="aaa" localSheetId="1" hidden="1">{"'MAR'!$B$2:$Q$29","'Resumo Mensal - Consumo 2002'!$B$2:$O$29","'Resumo Mensal - Clientes 2002'!$B$2:$O$29","'Resumo Anual - Consumo'!$B$2:$H$29"}</definedName>
    <definedName name="aaa" hidden="1">{"'MAR'!$B$2:$Q$29","'Resumo Mensal - Consumo 2002'!$B$2:$O$29","'Resumo Mensal - Clientes 2002'!$B$2:$O$29","'Resumo Anual - Consumo'!$B$2:$H$29"}</definedName>
    <definedName name="aaaa" localSheetId="1" hidden="1">{#N/A,#N/A,FALSE,"Pag.01"}</definedName>
    <definedName name="aaaa" hidden="1">{#N/A,#N/A,FALSE,"Pag.01"}</definedName>
    <definedName name="AAAAA" hidden="1">[3]Real_2004!$BY$7:$BY$11</definedName>
    <definedName name="AAAAAA" hidden="1">[3]Real_2004!$D$23</definedName>
    <definedName name="aaaaaaaa" localSheetId="1">#REF!</definedName>
    <definedName name="aaaaaaaa">#REF!</definedName>
    <definedName name="AAAAAAAAA" hidden="1">[3]Real_2004!$BY$7:$BY$11</definedName>
    <definedName name="aaaaaaaaaaaaaaaaaa" localSheetId="1">#REF!</definedName>
    <definedName name="aaaaaaaaaaaaaaaaaa">#REF!</definedName>
    <definedName name="abc" localSheetId="1">#REF!</definedName>
    <definedName name="abc">#REF!</definedName>
    <definedName name="abeca" localSheetId="1">#REF!</definedName>
    <definedName name="abeca">#REF!</definedName>
    <definedName name="AI___DEPARTAMENTO_DE_TECNOLOGIA_DE_INFORMAÇÃO">#REF!</definedName>
    <definedName name="AJUSTE">#REF!</definedName>
    <definedName name="akdijfjnfosEJF">#REF!</definedName>
    <definedName name="Amortização">#REF!</definedName>
    <definedName name="ANE">#REF!</definedName>
    <definedName name="ANOUNO">#REF!</definedName>
    <definedName name="anscount" hidden="1">3</definedName>
    <definedName name="AOMC">#REF!</definedName>
    <definedName name="AOMI">#REF!</definedName>
    <definedName name="AP">#REF!</definedName>
    <definedName name="AP___DEPARTAMENTO_GESTÃO_PATRIMONIAL_E_SERVIÇOS">#REF!</definedName>
    <definedName name="apresentação">#REF!</definedName>
    <definedName name="ARCH">#REF!</definedName>
    <definedName name="_xlnm.Extract">#REF!</definedName>
    <definedName name="_xlnm.Print_Area" localSheetId="1">#REF!</definedName>
    <definedName name="_xlnm.Print_Area">#REF!</definedName>
    <definedName name="Área_impressão_IM" localSheetId="1">#REF!</definedName>
    <definedName name="Área_impressão_IM">#REF!</definedName>
    <definedName name="AS___DEPARTAMENTO_DE_SUPRIMENTOS" localSheetId="1">#REF!</definedName>
    <definedName name="AS___DEPARTAMENTO_DE_SUPRIMENTOS">#REF!</definedName>
    <definedName name="AS2DocOpenMode" hidden="1">"AS2DocumentEdit"</definedName>
    <definedName name="atualizado_ate">[4]Menu!$A$89</definedName>
    <definedName name="AUTO" localSheetId="1">#REF!</definedName>
    <definedName name="AUTO">#REF!</definedName>
    <definedName name="AY" localSheetId="1">#REF!</definedName>
    <definedName name="AY">#REF!</definedName>
    <definedName name="B" localSheetId="1">#REF!</definedName>
    <definedName name="B">#REF!</definedName>
    <definedName name="_xlnm.Database">#REF!</definedName>
    <definedName name="base2">'[5]07-08-MENSAL-09 a 18 P Corrente'!$B$316:$AM$334</definedName>
    <definedName name="bb" localSheetId="1">#REF!</definedName>
    <definedName name="bb">#REF!</definedName>
    <definedName name="BC" localSheetId="1">#REF!</definedName>
    <definedName name="BC">#REF!</definedName>
    <definedName name="BI_PROF">[6]Cargos!$C$73:$C$83</definedName>
    <definedName name="BID__Veces" localSheetId="1">#REF!</definedName>
    <definedName name="BID__Veces">#REF!</definedName>
    <definedName name="Bonus_Codigo">8107</definedName>
    <definedName name="Bonus_Fx1">100</definedName>
    <definedName name="Bonus_Fx1_Per">0</definedName>
    <definedName name="Bonus_Fx2">200</definedName>
    <definedName name="Bonus_Fx2_Per">0.05</definedName>
    <definedName name="Bonus_Fx3">300</definedName>
    <definedName name="Bonus_Fx3_Per">0.1</definedName>
    <definedName name="Bonus_Fx4">400</definedName>
    <definedName name="Bonus_Fx4_Per">0.15</definedName>
    <definedName name="Bonus_Fx5">500</definedName>
    <definedName name="Bonus_Fx5_Per">0.2</definedName>
    <definedName name="Bonus_Fx6">600</definedName>
    <definedName name="Bonus_Fx6_Per">0.25</definedName>
    <definedName name="C.M.">#REF!</definedName>
    <definedName name="C_">#REF!</definedName>
    <definedName name="cabe">#REF!</definedName>
    <definedName name="cabeça">#REF!</definedName>
    <definedName name="caca">#REF!</definedName>
    <definedName name="caja" localSheetId="1">#REF!,#REF!,#REF!,#REF!,#REF!</definedName>
    <definedName name="caja">#REF!,#REF!,#REF!,#REF!,#REF!</definedName>
    <definedName name="cajainver">#REF!</definedName>
    <definedName name="CALCULAR">#REF!</definedName>
    <definedName name="CARACTERISTICAS">#REF!</definedName>
    <definedName name="Cash">#REF!</definedName>
    <definedName name="casss">#REF!</definedName>
    <definedName name="causinver">#REF!</definedName>
    <definedName name="CBSTabCircuitos">#REF!</definedName>
    <definedName name="cccc">#REF!</definedName>
    <definedName name="cd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have">300</definedName>
    <definedName name="CLAUSULA">#REF!</definedName>
    <definedName name="COBERTURA_INVERSION">#REF!</definedName>
    <definedName name="COBERTURA_SERVICIO_DEUDA">#REF!</definedName>
    <definedName name="Cofins_PIS_Finsocial">#REF!</definedName>
    <definedName name="Concepto_por_Gerencia">#REF!</definedName>
    <definedName name="CONSULTING_PROF">[6]Cargos!$C$84:$C$96</definedName>
    <definedName name="CONSUMO_ESTRATO_3" localSheetId="1">#REF!</definedName>
    <definedName name="CONSUMO_ESTRATO_3">#REF!</definedName>
    <definedName name="contas.max">[7]Base!$D$2</definedName>
    <definedName name="CONTRIBUCION_AL_PLAN_DE_INVERSIONES" localSheetId="1">#REF!</definedName>
    <definedName name="CONTRIBUCION_AL_PLAN_DE_INVERSIONES">#REF!</definedName>
    <definedName name="CONTRIBUCIONES_IMPUESTOS" localSheetId="1">#REF!</definedName>
    <definedName name="CONTRIBUCIONES_IMPUESTOS">#REF!</definedName>
    <definedName name="Contribuição_Social" localSheetId="1">#REF!</definedName>
    <definedName name="Contribuição_Social">#REF!</definedName>
    <definedName name="Contribuição_Social_2003">#REF!</definedName>
    <definedName name="Costo_Ventas">#REF!</definedName>
    <definedName name="CPMF">#REF!</definedName>
    <definedName name="Criteria_MI">#REF!</definedName>
    <definedName name="_xlnm.Criteria">#REF!</definedName>
    <definedName name="CRM_PROF">[6]Cargos!$C$115:$C$135</definedName>
    <definedName name="cs_1" localSheetId="1">#REF!</definedName>
    <definedName name="cs_1">#REF!</definedName>
    <definedName name="cs_2" localSheetId="1">#REF!</definedName>
    <definedName name="cs_2">#REF!</definedName>
    <definedName name="cs_3" localSheetId="1">#REF!</definedName>
    <definedName name="cs_3">#REF!</definedName>
    <definedName name="CS_PROF">[6]Cargos!$C$38:$C$72</definedName>
    <definedName name="csscDdaDA" localSheetId="1">#REF!</definedName>
    <definedName name="csscDdaDA">#REF!</definedName>
    <definedName name="CTratio">'[8]SETTINGS (PRIM)'!$I$13/'[8]SETTINGS (PRIM)'!$I$14</definedName>
    <definedName name="Custos_modulares_de_equipamentos" localSheetId="1">#REF!</definedName>
    <definedName name="Custos_modulares_de_equipamentos">#REF!</definedName>
    <definedName name="D" localSheetId="1">#REF!</definedName>
    <definedName name="D">#REF!</definedName>
    <definedName name="DANIEL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ta">#REF!</definedName>
    <definedName name="data_t">[7]Definicoes!$C$9</definedName>
    <definedName name="data_t1">[7]Definicoes!$C$10</definedName>
    <definedName name="data_y1">[7]Definicoes!$C$11</definedName>
    <definedName name="data_y2">[7]Definicoes!$C$12</definedName>
    <definedName name="DATA2">[9]Output!$G$10:$S$49</definedName>
    <definedName name="DATA2.">[9]Output!$G$10:$S$49</definedName>
    <definedName name="data3" localSheetId="1">#REF!</definedName>
    <definedName name="data3">#REF!</definedName>
    <definedName name="Database_MI" localSheetId="1">#REF!</definedName>
    <definedName name="Database_MI">#REF!</definedName>
    <definedName name="datas" localSheetId="1">#REF!</definedName>
    <definedName name="datas">#REF!</definedName>
    <definedName name="datosdec2">#REF!</definedName>
    <definedName name="datosfec2">#REF!</definedName>
    <definedName name="DBHH">#REF!</definedName>
    <definedName name="DBT">#REF!</definedName>
    <definedName name="dds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b_tne_a">#REF!</definedName>
    <definedName name="deb_tne_b">#REF!</definedName>
    <definedName name="deb_tne_c">#REF!</definedName>
    <definedName name="deb_tne_d">#REF!</definedName>
    <definedName name="deb_tne_e">#REF!</definedName>
    <definedName name="deb_tne_f">#REF!</definedName>
    <definedName name="deb_tne_g">#REF!</definedName>
    <definedName name="deb_tne_h">#REF!</definedName>
    <definedName name="deb_tne_i">#REF!</definedName>
    <definedName name="deb_tne_j">#REF!</definedName>
    <definedName name="deb_tne_k">#REF!</definedName>
    <definedName name="deb_tne_l">#REF!</definedName>
    <definedName name="deb_tne_m">#REF!</definedName>
    <definedName name="deb_tne_n">#REF!</definedName>
    <definedName name="deb_tne_o">#REF!</definedName>
    <definedName name="deb_tne_p">#REF!</definedName>
    <definedName name="deb_tne_q">#REF!</definedName>
    <definedName name="deb_tne_r">#REF!</definedName>
    <definedName name="DEC_FEC_Mes">#REF!</definedName>
    <definedName name="DECI">#REF!</definedName>
    <definedName name="Depreciação">#REF!</definedName>
    <definedName name="Depreciaciones_y_Amort.">#REF!</definedName>
    <definedName name="DEPRECIATION">#REF!</definedName>
    <definedName name="DESFALT">#REF!</definedName>
    <definedName name="DESTINO_DEPTO">#REF!</definedName>
    <definedName name="DEUDA">#REF!</definedName>
    <definedName name="DEUDAL">#REF!</definedName>
    <definedName name="DFC">#REF!</definedName>
    <definedName name="Dif._Cambio">#REF!</definedName>
    <definedName name="dimensao.max">[7]Base!$B$2</definedName>
    <definedName name="Disponibilidad_Final" localSheetId="1">#REF!</definedName>
    <definedName name="Disponibilidad_Final">#REF!</definedName>
    <definedName name="DKCJSDKCSDKCSDFJSDF" localSheetId="1">#REF!,#REF!,#REF!,#REF!,#REF!,#REF!,#REF!,#REF!,#REF!,#REF!,#REF!,#REF!,#REF!,#REF!,#REF!,#REF!,#REF!,#REF!,#REF!,#REF!,#REF!,#REF!,#REF!,#REF!,#REF!,#REF!,#REF!,#REF!,#REF!</definedName>
    <definedName name="DKCJSDKCSDKCSDFJSDF">#REF!,#REF!,#REF!,#REF!,#REF!,#REF!,#REF!,#REF!,#REF!,#REF!,#REF!,#REF!,#REF!,#REF!,#REF!,#REF!,#REF!,#REF!,#REF!,#REF!,#REF!,#REF!,#REF!,#REF!,#REF!,#REF!,#REF!,#REF!,#REF!</definedName>
    <definedName name="dre_1">#REF!</definedName>
    <definedName name="dre_2">#REF!</definedName>
    <definedName name="dre_3">#REF!</definedName>
    <definedName name="ds" localSheetId="1">{0;0;0;0;258;#N/A;0.75;0.75;1;1;2;FALSE;FALSE;FALSE;FALSE;FALSE;#N/A;1;#N/A;1;1;"&amp;A";"Page &amp;P"}</definedName>
    <definedName name="ds">{0;0;0;0;258;#N/A;0.75;0.75;1;1;2;FALSE;FALSE;FALSE;FALSE;FALSE;#N/A;1;#N/A;1;1;"&amp;A";"Page &amp;P"}</definedName>
    <definedName name="E">#REF!</definedName>
    <definedName name="E1063_01">#REF!</definedName>
    <definedName name="EBITDA___INTERESES_OPERACIÓN">#REF!</definedName>
    <definedName name="EBITDA___SALDO_DEUDA_L.P">#REF!</definedName>
    <definedName name="ECM_PROF">[6]Cargos!$C$97:$C$114</definedName>
    <definedName name="ede" localSheetId="1">{0;0;0;0;9;#N/A;0.75;0.75;1;1;1;FALSE;FALSE;FALSE;FALSE;FALSE;#N/A;1;100;#N/A;#N/A;"&amp;A";"Page &amp;P"}</definedName>
    <definedName name="ede">{0;0;0;0;9;#N/A;0.75;0.75;1;1;1;FALSE;FALSE;FALSE;FALSE;FALSE;#N/A;1;100;#N/A;#N/A;"&amp;A";"Page &amp;P"}</definedName>
    <definedName name="EE">#REF!</definedName>
    <definedName name="EEE">#REF!</definedName>
    <definedName name="efasdfasdf">#REF!</definedName>
    <definedName name="egcb">#REF!</definedName>
    <definedName name="EGCDOU">#REF!</definedName>
    <definedName name="egce">#REF!</definedName>
    <definedName name="EGCE01">#REF!</definedName>
    <definedName name="EGCE02">#REF!</definedName>
    <definedName name="EGCE03">#REF!</definedName>
    <definedName name="egcg">#REF!</definedName>
    <definedName name="egcj">#REF!</definedName>
    <definedName name="egcl">#REF!</definedName>
    <definedName name="egcm">#REF!</definedName>
    <definedName name="egcn">#REF!</definedName>
    <definedName name="egco">#REF!</definedName>
    <definedName name="egcp">#REF!</definedName>
    <definedName name="egcs">#REF!</definedName>
    <definedName name="egct">#REF!</definedName>
    <definedName name="egebe">#REF!</definedName>
    <definedName name="egec">#REF!</definedName>
    <definedName name="EGEK">#REF!</definedName>
    <definedName name="egel">#REF!</definedName>
    <definedName name="egelma">#REF!</definedName>
    <definedName name="egep">#REF!</definedName>
    <definedName name="EGES">#REF!</definedName>
    <definedName name="egfu">#REF!</definedName>
    <definedName name="EGGERSUL">#REF!</definedName>
    <definedName name="eglg">#REF!</definedName>
    <definedName name="egns">#REF!</definedName>
    <definedName name="ELITE">#REF!</definedName>
    <definedName name="ELITE1">#REF!</definedName>
    <definedName name="Empresas">#REF!</definedName>
    <definedName name="ENDEUDAMIENTO_BANCARIO">#REF!</definedName>
    <definedName name="ENDEUDAMIENTO_L.P.">#REF!</definedName>
    <definedName name="equi" localSheetId="1" hidden="1">{#N/A,#N/A,FALSE,"Pag.01"}</definedName>
    <definedName name="equi" hidden="1">{#N/A,#N/A,FALSE,"Pag.01"}</definedName>
    <definedName name="ERP">#REF!</definedName>
    <definedName name="ERPC">#REF!</definedName>
    <definedName name="ERROR">#REF!</definedName>
    <definedName name="ERROS">#REF!</definedName>
    <definedName name="ESP">#REF!</definedName>
    <definedName name="ESPC">#REF!</definedName>
    <definedName name="EST_01">#REF!</definedName>
    <definedName name="ESTITLE">#REF!</definedName>
    <definedName name="ETAI_01">#REF!</definedName>
    <definedName name="ETST_01">#REF!</definedName>
    <definedName name="evcb">#REF!</definedName>
    <definedName name="EVCB_SA">#REF!</definedName>
    <definedName name="EVCDOU">#REF!</definedName>
    <definedName name="EVCDOU_SA">#REF!</definedName>
    <definedName name="evce">#REF!</definedName>
    <definedName name="EVCE_SA">#REF!</definedName>
    <definedName name="EVCE01">#REF!</definedName>
    <definedName name="EVCE01_SA">#REF!</definedName>
    <definedName name="EVCE02">#REF!</definedName>
    <definedName name="EVCE02_SA">#REF!</definedName>
    <definedName name="EVCE03">#REF!</definedName>
    <definedName name="EVCE03_SA">#REF!</definedName>
    <definedName name="evcg">#REF!</definedName>
    <definedName name="EVCG_SA">#REF!</definedName>
    <definedName name="evcj">#REF!</definedName>
    <definedName name="EVCJ_SA">#REF!</definedName>
    <definedName name="evcl">#REF!</definedName>
    <definedName name="EVCL_SA">#REF!</definedName>
    <definedName name="evcm">#REF!</definedName>
    <definedName name="EVCM_SA">#REF!</definedName>
    <definedName name="evcn">#REF!</definedName>
    <definedName name="EVCN_SA">#REF!</definedName>
    <definedName name="evco">#REF!</definedName>
    <definedName name="EVCO_SA">#REF!</definedName>
    <definedName name="evcp">#REF!</definedName>
    <definedName name="EVCP_SA">#REF!</definedName>
    <definedName name="evcs">#REF!</definedName>
    <definedName name="EVCS_SA">#REF!</definedName>
    <definedName name="evct">#REF!</definedName>
    <definedName name="EVCT_SA">#REF!</definedName>
    <definedName name="evebe">#REF!</definedName>
    <definedName name="evebe_sa">#REF!</definedName>
    <definedName name="evec">#REF!</definedName>
    <definedName name="EVEC_SA">#REF!</definedName>
    <definedName name="EVEK">#REF!</definedName>
    <definedName name="EVEK_SA">#REF!</definedName>
    <definedName name="evel">#REF!</definedName>
    <definedName name="evel_sa">#REF!</definedName>
    <definedName name="evelma">#REF!</definedName>
    <definedName name="evelma_sa">#REF!</definedName>
    <definedName name="evep">#REF!</definedName>
    <definedName name="EVEP_SA">#REF!</definedName>
    <definedName name="eves">#REF!</definedName>
    <definedName name="EVES_SA">#REF!</definedName>
    <definedName name="evfu">#REF!</definedName>
    <definedName name="EVFU_SA">#REF!</definedName>
    <definedName name="EVGERSUL">#REF!</definedName>
    <definedName name="EVGERSUL_SA">#REF!</definedName>
    <definedName name="evlg">#REF!</definedName>
    <definedName name="EVLG_SA">#REF!</definedName>
    <definedName name="evns">#REF!</definedName>
    <definedName name="EVNS_SA">#REF!</definedName>
    <definedName name="Excel_BuiltIn_Print_Titles_2">#REF!</definedName>
    <definedName name="Excel_BuiltIn_Print_Titles_3">'[10]DRE 2005 a 2010 MENSAL'!$A$1:$A$65536,'[10]DRE 2005 a 2010 MENSAL'!$A$5:$IP$7</definedName>
    <definedName name="Excel_BuiltIn_Print_Titles_4" localSheetId="1">#REF!,#REF!</definedName>
    <definedName name="Excel_BuiltIn_Print_Titles_4">#REF!,#REF!</definedName>
    <definedName name="EXTRACCIÓN_IM">#N/A</definedName>
    <definedName name="Extract_MI">#REF!</definedName>
    <definedName name="F" hidden="1">#REF!</definedName>
    <definedName name="F___DIRETORIA_FINANCEIRA_E_DE_RELAÇÕES_COM_INVESTIDORES">#REF!</definedName>
    <definedName name="factor">#REF!</definedName>
    <definedName name="FactorT">[11]Sensibilidades!$B$35</definedName>
    <definedName name="faest">[11]Sensibilidades!$B$43</definedName>
    <definedName name="FALT" localSheetId="1">#REF!</definedName>
    <definedName name="FALT">#REF!</definedName>
    <definedName name="FALT1" localSheetId="1">#REF!</definedName>
    <definedName name="FALT1">#REF!</definedName>
    <definedName name="FALTANTE" localSheetId="1">#REF!</definedName>
    <definedName name="FALTANTE">#REF!</definedName>
    <definedName name="FC">#REF!</definedName>
    <definedName name="FC___DEPARTAMENTO_DE_CONTROLADORIA">#REF!</definedName>
    <definedName name="fcx_ano_0">#REF!</definedName>
    <definedName name="fcx_ano_1">#REF!</definedName>
    <definedName name="fcx_ano_2">#REF!</definedName>
    <definedName name="fcx_ano_3">#REF!</definedName>
    <definedName name="fcx_ano_4">#REF!</definedName>
    <definedName name="FDDD">#REF!</definedName>
    <definedName name="FECHA">#REF!</definedName>
    <definedName name="Feriados">[12]FERIADOS!$A$8:$A$75</definedName>
    <definedName name="FFSDFSD" localSheetId="1">#REF!</definedName>
    <definedName name="FFSDFSD">#REF!</definedName>
    <definedName name="FG___DEPARTAMENTO_GESTÃO_FINANCEIRA" localSheetId="1">#REF!</definedName>
    <definedName name="FG___DEPARTAMENTO_GESTÃO_FINANCEIRA">#REF!</definedName>
    <definedName name="filiais">[13]BD!$B$3:$B$79</definedName>
    <definedName name="Financiación" localSheetId="1">#REF!</definedName>
    <definedName name="Financiación">#REF!</definedName>
    <definedName name="fluxo" localSheetId="1">#REF!</definedName>
    <definedName name="fluxo">#REF!</definedName>
    <definedName name="fluxoa" localSheetId="1">#REF!</definedName>
    <definedName name="fluxoa">#REF!</definedName>
    <definedName name="fluxob">#REF!</definedName>
    <definedName name="fluxoc">#REF!</definedName>
    <definedName name="fluxod">#REF!</definedName>
    <definedName name="foha_3">#REF!</definedName>
    <definedName name="folha_2">#REF!</definedName>
    <definedName name="folha_4">#REF!</definedName>
    <definedName name="folha1">#REF!</definedName>
    <definedName name="FOLHA1.">#REF!</definedName>
    <definedName name="folha2">#REF!</definedName>
    <definedName name="FOLHA2.">#REF!</definedName>
    <definedName name="FOLHAFI">#REF!</definedName>
    <definedName name="FORDIV">#REF!</definedName>
    <definedName name="Formula" localSheetId="1">[0]!CTratio/[0]!VTratio</definedName>
    <definedName name="Formula">[0]!CTratio/[0]!VTratio</definedName>
    <definedName name="FP___DEPARTAMENTO_DE_PLANEJAMENTO_ECONÔMICO_FINANCEIRO" localSheetId="1">#REF!</definedName>
    <definedName name="FP___DEPARTAMENTO_DE_PLANEJAMENTO_ECONÔMICO_FINANCEIRO">#REF!</definedName>
    <definedName name="FUEN" localSheetId="1">#REF!,#REF!,#REF!,#REF!,#REF!,#REF!,#REF!,#REF!,#REF!,#REF!,#REF!,#REF!,#REF!,#REF!,#REF!,#REF!,#REF!,#REF!,#REF!,#REF!,#REF!,#REF!,#REF!,#REF!,#REF!,#REF!,#REF!,#REF!,#REF!</definedName>
    <definedName name="FUEN">#REF!,#REF!,#REF!,#REF!,#REF!,#REF!,#REF!,#REF!,#REF!,#REF!,#REF!,#REF!,#REF!,#REF!,#REF!,#REF!,#REF!,#REF!,#REF!,#REF!,#REF!,#REF!,#REF!,#REF!,#REF!,#REF!,#REF!,#REF!,#REF!</definedName>
    <definedName name="Fundo_P_D">#REF!</definedName>
    <definedName name="G">#REF!</definedName>
    <definedName name="Gastos_AOM">#REF!</definedName>
    <definedName name="Gastos_de_Funcionamiento">#REF!</definedName>
    <definedName name="GASTOS_GENERALES">#REF!</definedName>
    <definedName name="Gastos_Operacionales">#REF!</definedName>
    <definedName name="Geral">#REF!</definedName>
    <definedName name="GESTION">#REF!</definedName>
    <definedName name="GINCL">#REF!</definedName>
    <definedName name="gir">#REF!</definedName>
    <definedName name="giro">#REF!</definedName>
    <definedName name="GIRO.">#REF!</definedName>
    <definedName name="Giro..">#REF!</definedName>
    <definedName name="H">#REF!</definedName>
    <definedName name="hd">#REF!</definedName>
    <definedName name="hds">#REF!</definedName>
    <definedName name="hds.">#REF!</definedName>
    <definedName name="HDS..">#REF!</definedName>
    <definedName name="hhhhhhhhhhhh">#REF!</definedName>
    <definedName name="HOJAS">#REF!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>#REF!</definedName>
    <definedName name="IDIOMA">#REF!</definedName>
    <definedName name="IFC10MM">#REF!</definedName>
    <definedName name="ig">#REF!</definedName>
    <definedName name="IGPM">#REF!</definedName>
    <definedName name="IGPM_1">#REF!</definedName>
    <definedName name="igpm_v_maio">#REF!</definedName>
    <definedName name="IHER93T3">#REF!</definedName>
    <definedName name="IHER93T4">#REF!</definedName>
    <definedName name="IHER94T1">#REF!</definedName>
    <definedName name="IHER94T2">#REF!</definedName>
    <definedName name="IHER94T3">#REF!</definedName>
    <definedName name="IHER94T4">#REF!</definedName>
    <definedName name="IHER95T1">#REF!</definedName>
    <definedName name="IHER95T2">#REF!</definedName>
    <definedName name="IHER95T3">#REF!</definedName>
    <definedName name="IHER95T4">#REF!</definedName>
    <definedName name="IHER96T1">#REF!</definedName>
    <definedName name="IHER96T2">#REF!</definedName>
    <definedName name="IHER96T3">#REF!</definedName>
    <definedName name="IHER96T4">#REF!</definedName>
    <definedName name="iiiiiiii">#REF!</definedName>
    <definedName name="IMPANO0">#REF!</definedName>
    <definedName name="Imposto">[14]Atualização!$AX$1</definedName>
    <definedName name="Impostos" localSheetId="1">#REF!</definedName>
    <definedName name="Impostos">#REF!</definedName>
    <definedName name="Impuestos" localSheetId="1">#REF!</definedName>
    <definedName name="Impuestos">#REF!</definedName>
    <definedName name="Incremento_mensual_Dev." localSheetId="1">#REF!</definedName>
    <definedName name="Incremento_mensual_Dev.">#REF!</definedName>
    <definedName name="INCSTMT_DETAIL">#REF!</definedName>
    <definedName name="indi">[15]Datos!$D$129</definedName>
    <definedName name="INDICA" localSheetId="1">#REF!</definedName>
    <definedName name="INDICA">#REF!</definedName>
    <definedName name="indicadores" localSheetId="1">#REF!</definedName>
    <definedName name="indicadores">#REF!</definedName>
    <definedName name="INDICE">'[2]ResGeral-NOV01'!$A$1:$H$58</definedName>
    <definedName name="indinv">[11]Sensibilidades!$E$24</definedName>
    <definedName name="inf" localSheetId="1" hidden="1">{"'Dados Gerais'!$A$1:$M$37"}</definedName>
    <definedName name="inf" hidden="1">{"'Dados Gerais'!$A$1:$M$37"}</definedName>
    <definedName name="infc">'[16]S Gles'!$C$17:$Z$17</definedName>
    <definedName name="infrelev">'[2]ResGeral-NOV01'!$A$1:$J$52</definedName>
    <definedName name="INFUSA">[11]Sensibilidades!$E$18</definedName>
    <definedName name="ingresos" localSheetId="1">#REF!</definedName>
    <definedName name="ingresos">#REF!</definedName>
    <definedName name="Ingresos___Disp._Inicial" localSheetId="1">#REF!</definedName>
    <definedName name="Ingresos___Disp._Inicial">#REF!</definedName>
    <definedName name="Ingresos_Corrientes" localSheetId="1">#REF!</definedName>
    <definedName name="Ingresos_Corrientes">#REF!</definedName>
    <definedName name="Ingresos_de_Capital">#REF!</definedName>
    <definedName name="Ingresos_no_operacionales">#REF!</definedName>
    <definedName name="Ini_Dados">#REF!</definedName>
    <definedName name="INICIO">#REF!</definedName>
    <definedName name="inicio_financ">#REF!</definedName>
    <definedName name="INIDEUDA">#REF!</definedName>
    <definedName name="input">#REF!</definedName>
    <definedName name="INPUT.">#REF!</definedName>
    <definedName name="Intereses">#REF!</definedName>
    <definedName name="Inversion">#REF!</definedName>
    <definedName name="Inves_ING">#REF!</definedName>
    <definedName name="Investimento_Inicial">#REF!</definedName>
    <definedName name="IPP">#REF!</definedName>
    <definedName name="IR_Adicional">#REF!</definedName>
    <definedName name="IR_Normal">#REF!</definedName>
    <definedName name="ITCB_CA">#REF!</definedName>
    <definedName name="ITCB_SA">#REF!</definedName>
    <definedName name="ITCDOU_CA">#REF!</definedName>
    <definedName name="ITCDOU_SA">#REF!</definedName>
    <definedName name="ITCE_CA">#REF!</definedName>
    <definedName name="ITCE_SA">#REF!</definedName>
    <definedName name="ITCE01_CA">#REF!</definedName>
    <definedName name="ITCE01_SA">#REF!</definedName>
    <definedName name="ITCE02_CA">#REF!</definedName>
    <definedName name="ITCE02_SA">#REF!</definedName>
    <definedName name="ITCE03_CA">#REF!</definedName>
    <definedName name="ITCE03_SA">#REF!</definedName>
    <definedName name="ITCG_CA">#REF!</definedName>
    <definedName name="ITCG_SA">#REF!</definedName>
    <definedName name="ITCJ_CA">#REF!</definedName>
    <definedName name="ITCJ_SA">#REF!</definedName>
    <definedName name="ITCL_CA">#REF!</definedName>
    <definedName name="ITCL_SA">#REF!</definedName>
    <definedName name="ITCM_CA">#REF!</definedName>
    <definedName name="ITCM_SA">#REF!</definedName>
    <definedName name="ITCN_CA">#REF!</definedName>
    <definedName name="ITCN_SA">#REF!</definedName>
    <definedName name="ITCO_CA">#REF!</definedName>
    <definedName name="ITCO_SA">#REF!</definedName>
    <definedName name="ITCP_CA">#REF!</definedName>
    <definedName name="ITCP_SA">#REF!</definedName>
    <definedName name="ITCS_CA">#REF!</definedName>
    <definedName name="ITCS_SA">#REF!</definedName>
    <definedName name="ITCT_CA">#REF!</definedName>
    <definedName name="ITCT_SA">#REF!</definedName>
    <definedName name="ITEBE_CA">#REF!</definedName>
    <definedName name="ITEBE_SA">#REF!</definedName>
    <definedName name="ITEC_CA">#REF!</definedName>
    <definedName name="ITEC_SA">#REF!</definedName>
    <definedName name="ITEK_CA">#REF!</definedName>
    <definedName name="ITEK_SA">#REF!</definedName>
    <definedName name="ITELMA_CA">#REF!</definedName>
    <definedName name="ITELMA_SA">#REF!</definedName>
    <definedName name="ITENS">#REF!</definedName>
    <definedName name="ITEP_CA">#REF!</definedName>
    <definedName name="ITEP_SA">#REF!</definedName>
    <definedName name="ITER">#REF!</definedName>
    <definedName name="ITER2">#REF!</definedName>
    <definedName name="ITES_CA">#REF!</definedName>
    <definedName name="ITES_SA">#REF!</definedName>
    <definedName name="ITFU_CA">#REF!</definedName>
    <definedName name="ITFU_SA">#REF!</definedName>
    <definedName name="ITGERSUL_CA">#REF!</definedName>
    <definedName name="ITGERSUL_SA">#REF!</definedName>
    <definedName name="ITLG_CA">#REF!</definedName>
    <definedName name="ITLG_SA">#REF!</definedName>
    <definedName name="ITNS_CA">#REF!</definedName>
    <definedName name="ITNS_SA">#REF!</definedName>
    <definedName name="J">#REF!</definedName>
    <definedName name="kelly">#REF!</definedName>
    <definedName name="Kimp" localSheetId="1">CTratio/[0]!VTratio</definedName>
    <definedName name="Kimp">CTratio/[0]!VTratio</definedName>
    <definedName name="Laura" localSheetId="1">#REF!</definedName>
    <definedName name="Laura">#REF!</definedName>
    <definedName name="LETRA" localSheetId="1">#REF!</definedName>
    <definedName name="LETRA">#REF!</definedName>
    <definedName name="LETRAS" localSheetId="1">#REF!</definedName>
    <definedName name="LETRAS">#REF!</definedName>
    <definedName name="libor">'[16]S Gles'!$C$20:$Z$20</definedName>
    <definedName name="LIBOR2007">'[17]Libor '!$B$3</definedName>
    <definedName name="LIBOR2008">'[17]Libor '!$B$4</definedName>
    <definedName name="Lim_RCP" localSheetId="1">#REF!</definedName>
    <definedName name="Lim_RCP">#REF!</definedName>
    <definedName name="limcount" hidden="1">1</definedName>
    <definedName name="LUCIA" localSheetId="1">#REF!</definedName>
    <definedName name="LUCIA">#REF!</definedName>
    <definedName name="MACRO" localSheetId="1">#REF!</definedName>
    <definedName name="MACRO">#REF!</definedName>
    <definedName name="MAIN">#REF!</definedName>
    <definedName name="MARCO">#REF!</definedName>
    <definedName name="março">#REF!</definedName>
    <definedName name="MARCOFI">#REF!</definedName>
    <definedName name="MENU">#REF!</definedName>
    <definedName name="MES">#REF!</definedName>
    <definedName name="MESESL">#REF!</definedName>
    <definedName name="metacerj">#REF!</definedName>
    <definedName name="metaenersis">#REF!</definedName>
    <definedName name="MINI">#REF!</definedName>
    <definedName name="MONEDA">#REF!</definedName>
    <definedName name="MS_PROF">[6]Cargos!$C$3:$C$37</definedName>
    <definedName name="MUN" localSheetId="1">#REF!</definedName>
    <definedName name="MUN">#REF!</definedName>
    <definedName name="nombrehoja" localSheetId="1">#REF!</definedName>
    <definedName name="nombrehoja">#REF!</definedName>
    <definedName name="nomes_resumotaxas">[4]Macroeco!$B$182:$B$210</definedName>
    <definedName name="NUEVAS_OBLIGACIONES_FINANCIERAS" localSheetId="1">#REF!</definedName>
    <definedName name="NUEVAS_OBLIGACIONES_FINANCIERAS">#REF!</definedName>
    <definedName name="NUEVO" localSheetId="1">#REF!</definedName>
    <definedName name="NUEVO">#REF!</definedName>
    <definedName name="Nuevo_Financiamiento" localSheetId="1">#REF!</definedName>
    <definedName name="Nuevo_Financiamiento">#REF!</definedName>
    <definedName name="OAP">#REF!</definedName>
    <definedName name="OAPC">#REF!</definedName>
    <definedName name="OATITLE">#REF!</definedName>
    <definedName name="Operação_e_Manutenção">#REF!</definedName>
    <definedName name="OPERACION">#REF!</definedName>
    <definedName name="ORIGEM_DEPTO">#REF!</definedName>
    <definedName name="Otros_Gastos">#REF!</definedName>
    <definedName name="OUTPUT">#REF!</definedName>
    <definedName name="OUTPUTE">#REF!</definedName>
    <definedName name="OUTPUTPR">#REF!</definedName>
    <definedName name="P___PRESIDÊNCIA">#REF!</definedName>
    <definedName name="P_D">#REF!</definedName>
    <definedName name="PA___ASSESSORIA_DE_AUDITORIA_INTERNA">#REF!</definedName>
    <definedName name="Parc_Dívida">#REF!</definedName>
    <definedName name="Parc_Próprio">#REF!</definedName>
    <definedName name="Participación_Ciudadana">#REF!</definedName>
    <definedName name="Participación_Subordinadas">#REF!</definedName>
    <definedName name="PC___ASSESSORIA_DE_COMUNICAÇÃO">#REF!</definedName>
    <definedName name="PD_PROF">[6]Cargos!$C$136:$C$168</definedName>
    <definedName name="PEAJE1" localSheetId="1">#REF!</definedName>
    <definedName name="PEAJE1">#REF!</definedName>
    <definedName name="PEAJE2" localSheetId="1">#REF!</definedName>
    <definedName name="PEAJE2">#REF!</definedName>
    <definedName name="PEAJE3" localSheetId="1">#REF!</definedName>
    <definedName name="PEAJE3">#REF!</definedName>
    <definedName name="PEAJE4">#REF!</definedName>
    <definedName name="PEAJE5">#REF!</definedName>
    <definedName name="PEAJE6">#REF!</definedName>
    <definedName name="PEAJE7">#REF!</definedName>
    <definedName name="PEAJE8">#REF!</definedName>
    <definedName name="PEAJE9">#REF!</definedName>
    <definedName name="PER">#REF!</definedName>
    <definedName name="percent">#REF!</definedName>
    <definedName name="PFER96S2">#REF!</definedName>
    <definedName name="PG___GABINETE_DA_PRESIDÊNCIA">#REF!</definedName>
    <definedName name="PH___DEPARTAMENTO_DE_RECURSOS_HUMANOS">#REF!</definedName>
    <definedName name="PHER93S2">#REF!</definedName>
    <definedName name="PHER94S1">#REF!</definedName>
    <definedName name="PHER94S2">#REF!</definedName>
    <definedName name="PHER95S1">#REF!</definedName>
    <definedName name="PHER95S2">#REF!</definedName>
    <definedName name="PHER96S1">#REF!</definedName>
    <definedName name="PHER96S2">#REF!</definedName>
    <definedName name="PI___ASSESSORIA_DE_RELAÇÕES_INSTITUCIONAIS">#REF!</definedName>
    <definedName name="PICA">#REF!</definedName>
    <definedName name="PICA1">#REF!</definedName>
    <definedName name="PJ___DEPARTAMENTO_JURÍDICO">#REF!</definedName>
    <definedName name="PM___ASSESSORIA_DO_MEIO_AMBIENTE">#REF!</definedName>
    <definedName name="PO___ASSESSORIA_DE_ORGANIZAÇÃO_E_QUALIDADE">#REF!</definedName>
    <definedName name="PORDIV">#REF!</definedName>
    <definedName name="Prepago_Deuda">#REF!</definedName>
    <definedName name="PREST">#REF!</definedName>
    <definedName name="PRESTTOT">#REF!</definedName>
    <definedName name="Print_Area_MI">#REF!</definedName>
    <definedName name="proj_1">#REF!</definedName>
    <definedName name="prospfyu">#REF!</definedName>
    <definedName name="prospindic">#REF!</definedName>
    <definedName name="Provisiones">#REF!</definedName>
    <definedName name="q">#REF!</definedName>
    <definedName name="qryVentasxOficina">#REF!</definedName>
    <definedName name="QUADRO">#REF!</definedName>
    <definedName name="QUADRO1">#REF!</definedName>
    <definedName name="rangosub">#REF!</definedName>
    <definedName name="RBNI">#REF!</definedName>
    <definedName name="RCD">#REF!</definedName>
    <definedName name="RCDD">#REF!</definedName>
    <definedName name="RCP">#REF!</definedName>
    <definedName name="RCPP">#REF!</definedName>
    <definedName name="REC_CON_01">#REF!</definedName>
    <definedName name="RECAUDO">#REF!</definedName>
    <definedName name="RECCON01">#REF!</definedName>
    <definedName name="RECCONCDOU">#REF!</definedName>
    <definedName name="RECCONCE01">#REF!</definedName>
    <definedName name="RECCONCE02">#REF!</definedName>
    <definedName name="RECCONCE03">#REF!</definedName>
    <definedName name="recconceb">#REF!</definedName>
    <definedName name="RECCONCEE01">#REF!</definedName>
    <definedName name="recconceee">#REF!</definedName>
    <definedName name="recconcelesc">#REF!</definedName>
    <definedName name="recconcelg">#REF!</definedName>
    <definedName name="recconceltins">#REF!</definedName>
    <definedName name="recconcemat">#REF!</definedName>
    <definedName name="recconcemig">#REF!</definedName>
    <definedName name="recconcerj">#REF!</definedName>
    <definedName name="recconcesp">#REF!</definedName>
    <definedName name="recconcopel">#REF!</definedName>
    <definedName name="recconcpfl">#REF!</definedName>
    <definedName name="recconebe">#REF!</definedName>
    <definedName name="RECCONELEKTRO">#REF!</definedName>
    <definedName name="recconelma">#REF!</definedName>
    <definedName name="recconenersul">#REF!</definedName>
    <definedName name="recconenorte">#REF!</definedName>
    <definedName name="recconepaulo">#REF!</definedName>
    <definedName name="recconescelsa">#REF!</definedName>
    <definedName name="RECCONESUL">#REF!</definedName>
    <definedName name="recconfu">#REF!</definedName>
    <definedName name="RECCONGERSUL">#REF!</definedName>
    <definedName name="recconlight">#REF!</definedName>
    <definedName name="ref.comp.contas">'[7]Fonte Compromissos'!$B$15:$B$600</definedName>
    <definedName name="ref.mso.contas">'[7]Fonte MSO'!$B$14:$B$1000</definedName>
    <definedName name="regconfu" localSheetId="1">#REF!</definedName>
    <definedName name="regconfu">#REF!</definedName>
    <definedName name="RELACION_GASTOS_A.O.M" localSheetId="1">#REF!</definedName>
    <definedName name="RELACION_GASTOS_A.O.M">#REF!</definedName>
    <definedName name="RELACION_GASTOS_A.O.M___STE" localSheetId="1">#REF!</definedName>
    <definedName name="RELACION_GASTOS_A.O.M___STE">#REF!</definedName>
    <definedName name="RELACION_GASTOS_A.O.M_TOTAL">#REF!</definedName>
    <definedName name="renilson">#REF!</definedName>
    <definedName name="RENTAL">#REF!</definedName>
    <definedName name="REPDIV">#REF!</definedName>
    <definedName name="REPOCALC">#REF!</definedName>
    <definedName name="REPOPRO">#REF!</definedName>
    <definedName name="REPSUB">#REF!</definedName>
    <definedName name="REQ_OT_01">#REF!</definedName>
    <definedName name="REQCONCDOU">#REF!</definedName>
    <definedName name="REQCONCE01">#REF!</definedName>
    <definedName name="REQCONCE02">#REF!</definedName>
    <definedName name="REQCONCE03">#REF!</definedName>
    <definedName name="reqconceb">#REF!</definedName>
    <definedName name="REQCONCEE01">#REF!</definedName>
    <definedName name="REQCONCEE02">#REF!</definedName>
    <definedName name="reqconceee">#REF!</definedName>
    <definedName name="reqconcelesc">#REF!</definedName>
    <definedName name="reqconcelg">#REF!</definedName>
    <definedName name="reqconceltins">#REF!</definedName>
    <definedName name="reqconcemat">#REF!</definedName>
    <definedName name="reqconcemig">#REF!</definedName>
    <definedName name="reqconcerj">#REF!</definedName>
    <definedName name="reqconcerjj">#REF!</definedName>
    <definedName name="reqconcesp">#REF!</definedName>
    <definedName name="reqconcopel">#REF!</definedName>
    <definedName name="reqconcpfl">#REF!</definedName>
    <definedName name="reqconebe">#REF!</definedName>
    <definedName name="REQCONELEKTRO">#REF!</definedName>
    <definedName name="reqconelma">#REF!</definedName>
    <definedName name="reqconenersul">#REF!</definedName>
    <definedName name="reqconenorte">#REF!</definedName>
    <definedName name="reqconepaulo">#REF!</definedName>
    <definedName name="reqconescelsa">#REF!</definedName>
    <definedName name="REQCONESUL">#REF!</definedName>
    <definedName name="reqconfu">#REF!</definedName>
    <definedName name="REQCONGERSUL">#REF!</definedName>
    <definedName name="reqconlight">#REF!</definedName>
    <definedName name="RES">#REF!</definedName>
    <definedName name="RESBCE">#REF!</definedName>
    <definedName name="RESFYU">#REF!</definedName>
    <definedName name="RESPYG">#REF!</definedName>
    <definedName name="RESREL">#REF!</definedName>
    <definedName name="Restri_ATV_NG">#REF!</definedName>
    <definedName name="Restri_Conta_ATV">#REF!</definedName>
    <definedName name="Restri_Conta_NG">#REF!</definedName>
    <definedName name="Restri_Conta_PRG">#REF!</definedName>
    <definedName name="Restri_Conta_Proc">#REF!</definedName>
    <definedName name="Restri_Dir_ATV">#REF!</definedName>
    <definedName name="Restri_Dir_Conta">#REF!</definedName>
    <definedName name="Restri_Dir_NG">#REF!</definedName>
    <definedName name="Restri_Dir_PRG">#REF!</definedName>
    <definedName name="Restri_Dir_Proc">#REF!</definedName>
    <definedName name="Restri_Dir_UA">#REF!</definedName>
    <definedName name="Restri_Dir_UG">#REF!</definedName>
    <definedName name="Restri_PRG_ATV">#REF!</definedName>
    <definedName name="Restri_PRG_NG">#REF!</definedName>
    <definedName name="Restri_PRG_Proc">#REF!</definedName>
    <definedName name="Restri_Proc_ATV">#REF!</definedName>
    <definedName name="Restri_Proc_NG">#REF!</definedName>
    <definedName name="Restri_UA_ATV">#REF!</definedName>
    <definedName name="Restri_UA_Conta">#REF!</definedName>
    <definedName name="Restri_UA_NG">#REF!</definedName>
    <definedName name="Restri_UA_PRG">#REF!</definedName>
    <definedName name="Restri_UA_Proc">#REF!</definedName>
    <definedName name="Restri_UG_ATV">#REF!</definedName>
    <definedName name="Restri_UG_Conta">#REF!</definedName>
    <definedName name="Restri_UG_NG">#REF!</definedName>
    <definedName name="Restri_UG_PRG">#REF!</definedName>
    <definedName name="Restri_UG_Proc">#REF!</definedName>
    <definedName name="Restri_UG_UA">#REF!</definedName>
    <definedName name="Resultado_no_operacional">#REF!</definedName>
    <definedName name="Resumen_por_Gerencia">#REF!</definedName>
    <definedName name="Resumen_PyG">#REF!</definedName>
    <definedName name="Resumen_Total">#REF!</definedName>
    <definedName name="RESUMO">'[18]FINANC &amp; LEASING us$'!$A$1:$C$51</definedName>
    <definedName name="resumotaxas">[4]Macroeco!$B$180:$BP$210</definedName>
    <definedName name="RFP" localSheetId="1">#REF!</definedName>
    <definedName name="RFP">#REF!</definedName>
    <definedName name="RFPC" localSheetId="1">#REF!</definedName>
    <definedName name="RFPC">#REF!</definedName>
    <definedName name="RFTITLE" localSheetId="1">#REF!</definedName>
    <definedName name="RFTITLE">#REF!</definedName>
    <definedName name="RGR">#REF!</definedName>
    <definedName name="RiskExcelReportsGoInNewWorkbook">TRUE</definedName>
    <definedName name="RiskExcelReportsToGenerate">0</definedName>
    <definedName name="RiskFixedSeed">40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TRUE</definedName>
    <definedName name="RiskUseMultipleCPUs">FALSE</definedName>
    <definedName name="ro">#REF!</definedName>
    <definedName name="s" hidden="1">#REF!</definedName>
    <definedName name="sa" localSheetId="1">{0;0;0;0;9;#N/A;0.75;0.75;1;1;1;FALSE;FALSE;FALSE;FALSE;FALSE;#N/A;1;100;#N/A;#N/A;"&amp;A";"Page &amp;P"}</definedName>
    <definedName name="sa">{0;0;0;0;9;#N/A;0.75;0.75;1;1;1;FALSE;FALSE;FALSE;FALSE;FALSE;#N/A;1;100;#N/A;#N/A;"&amp;A";"Page &amp;P"}</definedName>
    <definedName name="SAL">#REF!</definedName>
    <definedName name="Saldo">#REF!</definedName>
    <definedName name="Saldo_Inicial">#REF!</definedName>
    <definedName name="SAPBEXhrIndnt" hidden="1">"Wide"</definedName>
    <definedName name="SAPsysID" hidden="1">"708C5W7SBKP804JT78WJ0JNKI"</definedName>
    <definedName name="SAPwbID" hidden="1">"ARS"</definedName>
    <definedName name="SCREEN">#REF!</definedName>
    <definedName name="Seg_Data_Emprest">39142</definedName>
    <definedName name="Seg_Primeira_Parcela">39182</definedName>
    <definedName name="Seg_Producao">256.83</definedName>
    <definedName name="Seg_Qtd_Parcelar">36</definedName>
    <definedName name="Seg_Taxa_Captacao">0.144</definedName>
    <definedName name="Seg_Taxa_Emprest">0.0278</definedName>
    <definedName name="Seg_Taxa_Seguro_Prestamista">0.0011</definedName>
    <definedName name="Seg_Ultima_Parcela">40247</definedName>
    <definedName name="Seg_Valor_Parcela">11.56</definedName>
    <definedName name="SEGUROS_GG">#REF!</definedName>
    <definedName name="Selecao_1">#REF!</definedName>
    <definedName name="sencount" hidden="1">2</definedName>
    <definedName name="SENSIBILIDADES">#REF!</definedName>
    <definedName name="Servicio_de_la_Deuda">#REF!</definedName>
    <definedName name="SERVICIOS_PERSONALES">#REF!</definedName>
    <definedName name="SheetName">#REF!</definedName>
    <definedName name="si">#REF!</definedName>
    <definedName name="Sim">[19]Principal!$AE$118</definedName>
    <definedName name="SS" localSheetId="1">#REF!</definedName>
    <definedName name="SS">#REF!</definedName>
    <definedName name="sss" localSheetId="1">#REF!</definedName>
    <definedName name="sss">#REF!</definedName>
    <definedName name="Sueldos_del__Personal" localSheetId="1">#REF!</definedName>
    <definedName name="Sueldos_del__Personal">#REF!</definedName>
    <definedName name="T___DIRETORIA_TÉCNICA">#REF!</definedName>
    <definedName name="TAB">#REF!</definedName>
    <definedName name="tabelaufesp">#REF!</definedName>
    <definedName name="tabflcx">#REF!</definedName>
    <definedName name="tabger">#REF!</definedName>
    <definedName name="TableName">"Dummy"</definedName>
    <definedName name="target1">[20]Control!$B$12</definedName>
    <definedName name="TARIFAS" localSheetId="1">#REF!</definedName>
    <definedName name="TARIFAS">#REF!</definedName>
    <definedName name="tarmédia">'[2]ResGeral-NOV01'!$K$29</definedName>
    <definedName name="TASA" localSheetId="1">#REF!</definedName>
    <definedName name="TASA">#REF!</definedName>
    <definedName name="TASATOT" localSheetId="1">#REF!</definedName>
    <definedName name="TASATOT">#REF!</definedName>
    <definedName name="Taxa_Fiscalização" localSheetId="1">#REF!</definedName>
    <definedName name="Taxa_Fiscalização">#REF!</definedName>
    <definedName name="TB___GERENCIA_REGIONAL_DE_BAURU">#REF!</definedName>
    <definedName name="TC___GERENCIA_REGIONAL_DE_CABREUVA">#REF!</definedName>
    <definedName name="TD">#REF!</definedName>
    <definedName name="TE___DEPARTAMENTO_DE_ENGENHARIA">#REF!</definedName>
    <definedName name="TEMPORAL">#REF!</definedName>
    <definedName name="teste">#REF!</definedName>
    <definedName name="TIME1">#REF!</definedName>
    <definedName name="TIME2">#REF!</definedName>
    <definedName name="TIR">#REF!</definedName>
    <definedName name="titulo_col_cs">#REF!</definedName>
    <definedName name="titulo_col_ir">#REF!</definedName>
    <definedName name="TJLP">#REF!</definedName>
    <definedName name="TO___DEPARTAMENTO_OPERAÇÃO">#REF!</definedName>
    <definedName name="TOT">#REF!,#REF!,#REF!</definedName>
    <definedName name="TOTAL">#REF!,#REF!,#REF!,#REF!</definedName>
    <definedName name="TOTAL__DIRETORIA_ADMINISTRATIVA">#REF!</definedName>
    <definedName name="TOTAL__DIRETORIA_DE_CASOS_ESPECIAIS">#REF!</definedName>
    <definedName name="TOTAL__DIRETORIA_FINANCEIRA">#REF!</definedName>
    <definedName name="TOTAL__DIRETORIA_TÉCINICA">#REF!</definedName>
    <definedName name="TOTAL_A">#REF!</definedName>
    <definedName name="TOTAL_PRESIDÊNCIA">#REF!</definedName>
    <definedName name="TP___DEPARTAMENTO_PLANEJAMENTO_DO_SISTEMA_ELÉTRICO">#REF!</definedName>
    <definedName name="TPDA">#REF!</definedName>
    <definedName name="Tributos">#REF!</definedName>
    <definedName name="TS__GERÊNCIA_REGIONAL_SÃO_PAULO">#REF!</definedName>
    <definedName name="TSFR2">#REF!</definedName>
    <definedName name="TSFR3">#REF!</definedName>
    <definedName name="u" localSheetId="1" hidden="1">{#N/A,#N/A,FALSE,"Pag.01"}</definedName>
    <definedName name="u" hidden="1">{#N/A,#N/A,FALSE,"Pag.01"}</definedName>
    <definedName name="UNO">#REF!</definedName>
    <definedName name="Utilidad_antes_de_C.M.">#REF!</definedName>
    <definedName name="Utilidad_Neta">#REF!</definedName>
    <definedName name="Utilidad_Operacional">#REF!</definedName>
    <definedName name="v">#REF!</definedName>
    <definedName name="VAI">#REF!</definedName>
    <definedName name="val_2007">'[4]BNDES_Novos Negócios'!$C$15:$N$15</definedName>
    <definedName name="val_2008">[21]BNDES!$O$16:$Z$16</definedName>
    <definedName name="validation">IF(#REF!=1,#REF!,IF(#REF!=2,#REF!,IF(#REF!=3,#REF!,0)))</definedName>
    <definedName name="VALIDATION2">IF(#REF!="Q1-03","Q2-03",IF(#REF!="Q3-03","Q4-03",IF(#REF!="H1-03",#REF!,0)))</definedName>
    <definedName name="VISIVEIS">#REF!</definedName>
    <definedName name="vne_01_99">#REF!</definedName>
    <definedName name="VTratio">'[8]SETTINGS (sec)'!$L$13/'[8]SETTINGS (sec)'!$L$14</definedName>
    <definedName name="w">IF(#REF!=1,#REF!,IF(#REF!=2,#REF!,IF(#REF!=3,#REF!,0)))</definedName>
    <definedName name="wacc" localSheetId="1" hidden="1">{"'Sheet1'!$A$1:$G$85"}</definedName>
    <definedName name="wacc" hidden="1">{"'Sheet1'!$A$1:$G$85"}</definedName>
    <definedName name="WACC_E">#REF!</definedName>
    <definedName name="WACC_S">#REF!</definedName>
    <definedName name="WACC_T">#REF!</definedName>
    <definedName name="WH">#REF!</definedName>
    <definedName name="WORKSHEET">#REF!</definedName>
    <definedName name="WP">#REF!</definedName>
    <definedName name="wq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rn.pag.00" localSheetId="1" hidden="1">{#N/A,#N/A,FALSE,"Pag.01"}</definedName>
    <definedName name="wrn.pag.00" hidden="1">{#N/A,#N/A,FALSE,"Pag.01"}</definedName>
    <definedName name="wrn.pag.000" localSheetId="1" hidden="1">{#N/A,#N/A,FALSE,"Pag.01"}</definedName>
    <definedName name="wrn.pag.000" hidden="1">{#N/A,#N/A,FALSE,"Pag.01"}</definedName>
    <definedName name="wrn.pag.0000" localSheetId="1" hidden="1">{#N/A,#N/A,FALSE,"Pag.01"}</definedName>
    <definedName name="wrn.pag.0000" hidden="1">{#N/A,#N/A,FALSE,"Pag.01"}</definedName>
    <definedName name="wrn.pag.00000" localSheetId="1" hidden="1">{#N/A,#N/A,FALSE,"Pag.01"}</definedName>
    <definedName name="wrn.pag.00000" hidden="1">{#N/A,#N/A,FALSE,"Pag.01"}</definedName>
    <definedName name="wrn.pag.00001" localSheetId="1" hidden="1">{#N/A,#N/A,FALSE,"Pag.01"}</definedName>
    <definedName name="wrn.pag.00001" hidden="1">{#N/A,#N/A,FALSE,"Pag.01"}</definedName>
    <definedName name="wrn.pag.000012" localSheetId="1" hidden="1">{#N/A,#N/A,FALSE,"Pag.01"}</definedName>
    <definedName name="wrn.pag.000012" hidden="1">{#N/A,#N/A,FALSE,"Pag.01"}</definedName>
    <definedName name="WRN.PAG.01" localSheetId="1" hidden="1">{#N/A,#N/A,FALSE,"Pag.01"}</definedName>
    <definedName name="WRN.PAG.01" hidden="1">{#N/A,#N/A,FALSE,"Pag.01"}</definedName>
    <definedName name="wrn.pag.01." localSheetId="1" hidden="1">{#N/A,#N/A,FALSE,"Pag.01"}</definedName>
    <definedName name="wrn.pag.01." hidden="1">{#N/A,#N/A,FALSE,"Pag.01"}</definedName>
    <definedName name="wrn.pag.010" localSheetId="1" hidden="1">{#N/A,#N/A,FALSE,"Pag.01"}</definedName>
    <definedName name="wrn.pag.010" hidden="1">{#N/A,#N/A,FALSE,"Pag.01"}</definedName>
    <definedName name="wrn.pag.01000" localSheetId="1" hidden="1">{#N/A,#N/A,FALSE,"Pag.01"}</definedName>
    <definedName name="wrn.pag.01000" hidden="1">{#N/A,#N/A,FALSE,"Pag.01"}</definedName>
    <definedName name="wrn.pag.010000" localSheetId="1" hidden="1">{#N/A,#N/A,FALSE,"Pag.01"}</definedName>
    <definedName name="wrn.pag.010000" hidden="1">{#N/A,#N/A,FALSE,"Pag.01"}</definedName>
    <definedName name="wrn.pag.0100000" localSheetId="1" hidden="1">{#N/A,#N/A,FALSE,"Pag.01"}</definedName>
    <definedName name="wrn.pag.0100000" hidden="1">{#N/A,#N/A,FALSE,"Pag.01"}</definedName>
    <definedName name="wrn.pag.011" localSheetId="1" hidden="1">{#N/A,#N/A,FALSE,"Pag.01"}</definedName>
    <definedName name="wrn.pag.011" hidden="1">{#N/A,#N/A,FALSE,"Pag.01"}</definedName>
    <definedName name="wrn.pag.0110" localSheetId="1" hidden="1">{#N/A,#N/A,FALSE,"Pag.01"}</definedName>
    <definedName name="wrn.pag.0110" hidden="1">{#N/A,#N/A,FALSE,"Pag.01"}</definedName>
    <definedName name="wrn.pag.0110000" localSheetId="1" hidden="1">{#N/A,#N/A,FALSE,"Pag.01"}</definedName>
    <definedName name="wrn.pag.0110000" hidden="1">{#N/A,#N/A,FALSE,"Pag.01"}</definedName>
    <definedName name="wrn.pag.01200" localSheetId="1" hidden="1">{#N/A,#N/A,FALSE,"Pag.01"}</definedName>
    <definedName name="wrn.pag.01200" hidden="1">{#N/A,#N/A,FALSE,"Pag.01"}</definedName>
    <definedName name="wrn.pag.012547" localSheetId="1" hidden="1">{#N/A,#N/A,FALSE,"Pag.01"}</definedName>
    <definedName name="wrn.pag.012547" hidden="1">{#N/A,#N/A,FALSE,"Pag.01"}</definedName>
    <definedName name="wrn.pag.013" localSheetId="1" hidden="1">{#N/A,#N/A,FALSE,"Pag.01"}</definedName>
    <definedName name="wrn.pag.013" hidden="1">{#N/A,#N/A,FALSE,"Pag.01"}</definedName>
    <definedName name="wrn.pag.0130" localSheetId="1" hidden="1">{#N/A,#N/A,FALSE,"Pag.01"}</definedName>
    <definedName name="wrn.pag.0130" hidden="1">{#N/A,#N/A,FALSE,"Pag.01"}</definedName>
    <definedName name="wrn.pag.0130000" localSheetId="1" hidden="1">{#N/A,#N/A,FALSE,"Pag.01"}</definedName>
    <definedName name="wrn.pag.0130000" hidden="1">{#N/A,#N/A,FALSE,"Pag.01"}</definedName>
    <definedName name="wrn.pag.014" localSheetId="1" hidden="1">{#N/A,#N/A,FALSE,"Pag.01"}</definedName>
    <definedName name="wrn.pag.014" hidden="1">{#N/A,#N/A,FALSE,"Pag.01"}</definedName>
    <definedName name="wrn.pag.0140" localSheetId="1" hidden="1">{#N/A,#N/A,FALSE,"Pag.01"}</definedName>
    <definedName name="wrn.pag.0140" hidden="1">{#N/A,#N/A,FALSE,"Pag.01"}</definedName>
    <definedName name="wrn.pag.0140000" localSheetId="1" hidden="1">{#N/A,#N/A,FALSE,"Pag.01"}</definedName>
    <definedName name="wrn.pag.0140000" hidden="1">{#N/A,#N/A,FALSE,"Pag.01"}</definedName>
    <definedName name="wrn.pag.0140563" localSheetId="1" hidden="1">{#N/A,#N/A,FALSE,"Pag.01"}</definedName>
    <definedName name="wrn.pag.0140563" hidden="1">{#N/A,#N/A,FALSE,"Pag.01"}</definedName>
    <definedName name="wrn.pag.0147456" localSheetId="1" hidden="1">{#N/A,#N/A,FALSE,"Pag.01"}</definedName>
    <definedName name="wrn.pag.0147456" hidden="1">{#N/A,#N/A,FALSE,"Pag.01"}</definedName>
    <definedName name="wrn.pag.015" localSheetId="1" hidden="1">{#N/A,#N/A,FALSE,"Pag.01"}</definedName>
    <definedName name="wrn.pag.015" hidden="1">{#N/A,#N/A,FALSE,"Pag.01"}</definedName>
    <definedName name="wrn.pag.0150" localSheetId="1" hidden="1">{#N/A,#N/A,FALSE,"Pag.01"}</definedName>
    <definedName name="wrn.pag.0150" hidden="1">{#N/A,#N/A,FALSE,"Pag.01"}</definedName>
    <definedName name="wrn.pag.01500000" localSheetId="1" hidden="1">{#N/A,#N/A,FALSE,"Pag.01"}</definedName>
    <definedName name="wrn.pag.01500000" hidden="1">{#N/A,#N/A,FALSE,"Pag.01"}</definedName>
    <definedName name="wrn.pag.015320" localSheetId="1" hidden="1">{#N/A,#N/A,FALSE,"Pag.01"}</definedName>
    <definedName name="wrn.pag.015320" hidden="1">{#N/A,#N/A,FALSE,"Pag.01"}</definedName>
    <definedName name="wrn.pag.015468" localSheetId="1" hidden="1">{#N/A,#N/A,FALSE,"Pag.01"}</definedName>
    <definedName name="wrn.pag.015468" hidden="1">{#N/A,#N/A,FALSE,"Pag.01"}</definedName>
    <definedName name="wrn.pag.016" localSheetId="1" hidden="1">{#N/A,#N/A,FALSE,"Pag.01"}</definedName>
    <definedName name="wrn.pag.016" hidden="1">{#N/A,#N/A,FALSE,"Pag.01"}</definedName>
    <definedName name="wrn.pag.0160" localSheetId="1" hidden="1">{#N/A,#N/A,FALSE,"Pag.01"}</definedName>
    <definedName name="wrn.pag.0160" hidden="1">{#N/A,#N/A,FALSE,"Pag.01"}</definedName>
    <definedName name="wrn.pag.016000" localSheetId="1" hidden="1">{#N/A,#N/A,FALSE,"Pag.01"}</definedName>
    <definedName name="wrn.pag.016000" hidden="1">{#N/A,#N/A,FALSE,"Pag.01"}</definedName>
    <definedName name="wrn.pag.01603254" localSheetId="1" hidden="1">{#N/A,#N/A,FALSE,"Pag.01"}</definedName>
    <definedName name="wrn.pag.01603254" hidden="1">{#N/A,#N/A,FALSE,"Pag.01"}</definedName>
    <definedName name="wrn.pag.0165487" localSheetId="1" hidden="1">{#N/A,#N/A,FALSE,"Pag.01"}</definedName>
    <definedName name="wrn.pag.0165487" hidden="1">{#N/A,#N/A,FALSE,"Pag.01"}</definedName>
    <definedName name="wrn.pag.017" localSheetId="1" hidden="1">{#N/A,#N/A,FALSE,"Pag.01"}</definedName>
    <definedName name="wrn.pag.017" hidden="1">{#N/A,#N/A,FALSE,"Pag.01"}</definedName>
    <definedName name="wrn.pag.0170" localSheetId="1" hidden="1">{#N/A,#N/A,FALSE,"Pag.01"}</definedName>
    <definedName name="wrn.pag.0170" hidden="1">{#N/A,#N/A,FALSE,"Pag.01"}</definedName>
    <definedName name="wrn.pag.017000" localSheetId="1" hidden="1">{#N/A,#N/A,FALSE,"Pag.01"}</definedName>
    <definedName name="wrn.pag.017000" hidden="1">{#N/A,#N/A,FALSE,"Pag.01"}</definedName>
    <definedName name="wrn.pag.018" localSheetId="1" hidden="1">{#N/A,#N/A,FALSE,"Pag.01"}</definedName>
    <definedName name="wrn.pag.018" hidden="1">{#N/A,#N/A,FALSE,"Pag.01"}</definedName>
    <definedName name="wrn.pag.018000" localSheetId="1" hidden="1">{#N/A,#N/A,FALSE,"Pag.01"}</definedName>
    <definedName name="wrn.pag.018000" hidden="1">{#N/A,#N/A,FALSE,"Pag.01"}</definedName>
    <definedName name="wrn.pag.02" localSheetId="1" hidden="1">{#N/A,#N/A,FALSE,"Pag.01"}</definedName>
    <definedName name="wrn.pag.02" hidden="1">{#N/A,#N/A,FALSE,"Pag.01"}</definedName>
    <definedName name="wrn.pag.020" localSheetId="1" hidden="1">{#N/A,#N/A,FALSE,"Pag.01"}</definedName>
    <definedName name="wrn.pag.020" hidden="1">{#N/A,#N/A,FALSE,"Pag.01"}</definedName>
    <definedName name="wrn.pag.020000" localSheetId="1" hidden="1">{#N/A,#N/A,FALSE,"Pag.01"}</definedName>
    <definedName name="wrn.pag.020000" hidden="1">{#N/A,#N/A,FALSE,"Pag.01"}</definedName>
    <definedName name="wrn.pag.02145" localSheetId="1" hidden="1">{#N/A,#N/A,FALSE,"Pag.01"}</definedName>
    <definedName name="wrn.pag.02145" hidden="1">{#N/A,#N/A,FALSE,"Pag.01"}</definedName>
    <definedName name="wrn.pag.0214567" localSheetId="1" hidden="1">{#N/A,#N/A,FALSE,"Pag.01"}</definedName>
    <definedName name="wrn.pag.0214567" hidden="1">{#N/A,#N/A,FALSE,"Pag.01"}</definedName>
    <definedName name="wrn.pag.02145879" localSheetId="1" hidden="1">{#N/A,#N/A,FALSE,"Pag.01"}</definedName>
    <definedName name="wrn.pag.02145879" hidden="1">{#N/A,#N/A,FALSE,"Pag.01"}</definedName>
    <definedName name="wrn.pag.02325478" localSheetId="1" hidden="1">{#N/A,#N/A,FALSE,"Pag.01"}</definedName>
    <definedName name="wrn.pag.02325478" hidden="1">{#N/A,#N/A,FALSE,"Pag.01"}</definedName>
    <definedName name="wrn.pag.025" localSheetId="1" hidden="1">{#N/A,#N/A,FALSE,"Pag.01"}</definedName>
    <definedName name="wrn.pag.025" hidden="1">{#N/A,#N/A,FALSE,"Pag.01"}</definedName>
    <definedName name="wrn.pag.025000" localSheetId="1" hidden="1">{#N/A,#N/A,FALSE,"Pag.01"}</definedName>
    <definedName name="wrn.pag.025000" hidden="1">{#N/A,#N/A,FALSE,"Pag.01"}</definedName>
    <definedName name="wrn.pag.025476" localSheetId="1" hidden="1">{#N/A,#N/A,FALSE,"Pag.01"}</definedName>
    <definedName name="wrn.pag.025476" hidden="1">{#N/A,#N/A,FALSE,"Pag.01"}</definedName>
    <definedName name="wrn.pag.02564789" localSheetId="1" hidden="1">{#N/A,#N/A,FALSE,"Pag.01"}</definedName>
    <definedName name="wrn.pag.02564789" hidden="1">{#N/A,#N/A,FALSE,"Pag.01"}</definedName>
    <definedName name="wrn.pag.03" localSheetId="1" hidden="1">{#N/A,#N/A,FALSE,"Pag.01"}</definedName>
    <definedName name="wrn.pag.03" hidden="1">{#N/A,#N/A,FALSE,"Pag.01"}</definedName>
    <definedName name="wrn.pag.030" localSheetId="1" hidden="1">{#N/A,#N/A,FALSE,"Pag.01"}</definedName>
    <definedName name="wrn.pag.030" hidden="1">{#N/A,#N/A,FALSE,"Pag.01"}</definedName>
    <definedName name="wrn.pag.0300" localSheetId="1" hidden="1">{#N/A,#N/A,FALSE,"Pag.01"}</definedName>
    <definedName name="wrn.pag.0300" hidden="1">{#N/A,#N/A,FALSE,"Pag.01"}</definedName>
    <definedName name="wrn.pag.03000000" localSheetId="1" hidden="1">{#N/A,#N/A,FALSE,"Pag.01"}</definedName>
    <definedName name="wrn.pag.03000000" hidden="1">{#N/A,#N/A,FALSE,"Pag.01"}</definedName>
    <definedName name="wrn.pag.030000000" localSheetId="1" hidden="1">{#N/A,#N/A,FALSE,"Pag.01"}</definedName>
    <definedName name="wrn.pag.030000000" hidden="1">{#N/A,#N/A,FALSE,"Pag.01"}</definedName>
    <definedName name="wrn.pag.0321475" localSheetId="1" hidden="1">{#N/A,#N/A,FALSE,"Pag.01"}</definedName>
    <definedName name="wrn.pag.0321475" hidden="1">{#N/A,#N/A,FALSE,"Pag.01"}</definedName>
    <definedName name="wrn.pag.032548" localSheetId="1" hidden="1">{#N/A,#N/A,FALSE,"Pag.01"}</definedName>
    <definedName name="wrn.pag.032548" hidden="1">{#N/A,#N/A,FALSE,"Pag.01"}</definedName>
    <definedName name="wrn.pag.0345778" localSheetId="1" hidden="1">{#N/A,#N/A,FALSE,"Pag.01"}</definedName>
    <definedName name="wrn.pag.0345778" hidden="1">{#N/A,#N/A,FALSE,"Pag.01"}</definedName>
    <definedName name="wrn.pag.04" localSheetId="1" hidden="1">{#N/A,#N/A,FALSE,"Pag.01"}</definedName>
    <definedName name="wrn.pag.04" hidden="1">{#N/A,#N/A,FALSE,"Pag.01"}</definedName>
    <definedName name="wrn.pag.040" localSheetId="1" hidden="1">{#N/A,#N/A,FALSE,"Pag.01"}</definedName>
    <definedName name="wrn.pag.040" hidden="1">{#N/A,#N/A,FALSE,"Pag.01"}</definedName>
    <definedName name="wrn.pag.0400" localSheetId="1" hidden="1">{#N/A,#N/A,FALSE,"Pag.01"}</definedName>
    <definedName name="wrn.pag.0400" hidden="1">{#N/A,#N/A,FALSE,"Pag.01"}</definedName>
    <definedName name="wrn.pag.040000000" localSheetId="1" hidden="1">{#N/A,#N/A,FALSE,"Pag.01"}</definedName>
    <definedName name="wrn.pag.040000000" hidden="1">{#N/A,#N/A,FALSE,"Pag.01"}</definedName>
    <definedName name="wrn.pag.040000000000" localSheetId="1" hidden="1">{#N/A,#N/A,FALSE,"Pag.01"}</definedName>
    <definedName name="wrn.pag.040000000000" hidden="1">{#N/A,#N/A,FALSE,"Pag.01"}</definedName>
    <definedName name="wrn.pag.04254789" localSheetId="1" hidden="1">{#N/A,#N/A,FALSE,"Pag.01"}</definedName>
    <definedName name="wrn.pag.04254789" hidden="1">{#N/A,#N/A,FALSE,"Pag.01"}</definedName>
    <definedName name="wrn.pag.04875323" localSheetId="1" hidden="1">{#N/A,#N/A,FALSE,"Pag.01"}</definedName>
    <definedName name="wrn.pag.04875323" hidden="1">{#N/A,#N/A,FALSE,"Pag.01"}</definedName>
    <definedName name="wrn.pag.05" localSheetId="1" hidden="1">{#N/A,#N/A,FALSE,"Pag.01"}</definedName>
    <definedName name="wrn.pag.05" hidden="1">{#N/A,#N/A,FALSE,"Pag.01"}</definedName>
    <definedName name="wrn.pag.050" localSheetId="1" hidden="1">{#N/A,#N/A,FALSE,"Pag.01"}</definedName>
    <definedName name="wrn.pag.050" hidden="1">{#N/A,#N/A,FALSE,"Pag.01"}</definedName>
    <definedName name="wrn.pag.0500" localSheetId="1" hidden="1">{#N/A,#N/A,FALSE,"Pag.01"}</definedName>
    <definedName name="wrn.pag.0500" hidden="1">{#N/A,#N/A,FALSE,"Pag.01"}</definedName>
    <definedName name="wrn.pag.0500000000" localSheetId="1" hidden="1">{#N/A,#N/A,FALSE,"Pag.01"}</definedName>
    <definedName name="wrn.pag.0500000000" hidden="1">{#N/A,#N/A,FALSE,"Pag.01"}</definedName>
    <definedName name="wrn.pag.05000000000" localSheetId="1" hidden="1">{#N/A,#N/A,FALSE,"Pag.01"}</definedName>
    <definedName name="wrn.pag.05000000000" hidden="1">{#N/A,#N/A,FALSE,"Pag.01"}</definedName>
    <definedName name="wrn.pag.05428" localSheetId="1" hidden="1">{#N/A,#N/A,FALSE,"Pag.01"}</definedName>
    <definedName name="wrn.pag.05428" hidden="1">{#N/A,#N/A,FALSE,"Pag.01"}</definedName>
    <definedName name="wrn.pag.056874" localSheetId="1" hidden="1">{#N/A,#N/A,FALSE,"Pag.01"}</definedName>
    <definedName name="wrn.pag.056874" hidden="1">{#N/A,#N/A,FALSE,"Pag.01"}</definedName>
    <definedName name="wrn.pag.06" localSheetId="1" hidden="1">{#N/A,#N/A,FALSE,"Pag.01"}</definedName>
    <definedName name="wrn.pag.06" hidden="1">{#N/A,#N/A,FALSE,"Pag.01"}</definedName>
    <definedName name="wrn.pag.060" localSheetId="1" hidden="1">{#N/A,#N/A,FALSE,"Pag.01"}</definedName>
    <definedName name="wrn.pag.060" hidden="1">{#N/A,#N/A,FALSE,"Pag.01"}</definedName>
    <definedName name="wrn.pag.0600" localSheetId="1" hidden="1">{#N/A,#N/A,FALSE,"Pag.01"}</definedName>
    <definedName name="wrn.pag.0600" hidden="1">{#N/A,#N/A,FALSE,"Pag.01"}</definedName>
    <definedName name="wrn.pag.0600000000" localSheetId="1" hidden="1">{#N/A,#N/A,FALSE,"Pag.01"}</definedName>
    <definedName name="wrn.pag.0600000000" hidden="1">{#N/A,#N/A,FALSE,"Pag.01"}</definedName>
    <definedName name="wrn.pag.06000000000000000" localSheetId="1" hidden="1">{#N/A,#N/A,FALSE,"Pag.01"}</definedName>
    <definedName name="wrn.pag.06000000000000000" hidden="1">{#N/A,#N/A,FALSE,"Pag.01"}</definedName>
    <definedName name="wrn.pag.07" localSheetId="1" hidden="1">{#N/A,#N/A,FALSE,"Pag.01"}</definedName>
    <definedName name="wrn.pag.07" hidden="1">{#N/A,#N/A,FALSE,"Pag.01"}</definedName>
    <definedName name="wrn.pag.070" localSheetId="1" hidden="1">{#N/A,#N/A,FALSE,"Pag.01"}</definedName>
    <definedName name="wrn.pag.070" hidden="1">{#N/A,#N/A,FALSE,"Pag.01"}</definedName>
    <definedName name="wrn.pag.0700" localSheetId="1" hidden="1">{#N/A,#N/A,FALSE,"Pag.01"}</definedName>
    <definedName name="wrn.pag.0700" hidden="1">{#N/A,#N/A,FALSE,"Pag.01"}</definedName>
    <definedName name="wrn.pag.070000000000" localSheetId="1" hidden="1">{#N/A,#N/A,FALSE,"Pag.01"}</definedName>
    <definedName name="wrn.pag.070000000000" hidden="1">{#N/A,#N/A,FALSE,"Pag.01"}</definedName>
    <definedName name="wrn.pag.07000000000000" localSheetId="1" hidden="1">{#N/A,#N/A,FALSE,"Pag.01"}</definedName>
    <definedName name="wrn.pag.07000000000000" hidden="1">{#N/A,#N/A,FALSE,"Pag.01"}</definedName>
    <definedName name="wrn.pag.09" localSheetId="1" hidden="1">{#N/A,#N/A,FALSE,"Pag.01"}</definedName>
    <definedName name="wrn.pag.09" hidden="1">{#N/A,#N/A,FALSE,"Pag.01"}</definedName>
    <definedName name="wrn.pag.090" localSheetId="1" hidden="1">{#N/A,#N/A,FALSE,"Pag.01"}</definedName>
    <definedName name="wrn.pag.090" hidden="1">{#N/A,#N/A,FALSE,"Pag.01"}</definedName>
    <definedName name="wrn.pag.0900" localSheetId="1" hidden="1">{#N/A,#N/A,FALSE,"Pag.01"}</definedName>
    <definedName name="wrn.pag.0900" hidden="1">{#N/A,#N/A,FALSE,"Pag.01"}</definedName>
    <definedName name="wrn.pag.090000000000" localSheetId="1" hidden="1">{#N/A,#N/A,FALSE,"Pag.01"}</definedName>
    <definedName name="wrn.pag.090000000000" hidden="1">{#N/A,#N/A,FALSE,"Pag.01"}</definedName>
    <definedName name="wrn.pag.09000000000000000000" localSheetId="1" hidden="1">{#N/A,#N/A,FALSE,"Pag.01"}</definedName>
    <definedName name="wrn.pag.09000000000000000000" hidden="1">{#N/A,#N/A,FALSE,"Pag.01"}</definedName>
    <definedName name="wrn.pag.100" localSheetId="1" hidden="1">{#N/A,#N/A,FALSE,"Pag.01"}</definedName>
    <definedName name="wrn.pag.100" hidden="1">{#N/A,#N/A,FALSE,"Pag.01"}</definedName>
    <definedName name="wrn.pag.102145" localSheetId="1" hidden="1">{#N/A,#N/A,FALSE,"Pag.01"}</definedName>
    <definedName name="wrn.pag.102145" hidden="1">{#N/A,#N/A,FALSE,"Pag.01"}</definedName>
    <definedName name="wrn.pag.12" localSheetId="1" hidden="1">{#N/A,#N/A,FALSE,"Pag.01"}</definedName>
    <definedName name="wrn.pag.12" hidden="1">{#N/A,#N/A,FALSE,"Pag.01"}</definedName>
    <definedName name="wrn.pag.120" localSheetId="1" hidden="1">{#N/A,#N/A,FALSE,"Pag.01"}</definedName>
    <definedName name="wrn.pag.120" hidden="1">{#N/A,#N/A,FALSE,"Pag.01"}</definedName>
    <definedName name="wrn.pag.12000000000" localSheetId="1" hidden="1">{#N/A,#N/A,FALSE,"Pag.01"}</definedName>
    <definedName name="wrn.pag.12000000000" hidden="1">{#N/A,#N/A,FALSE,"Pag.01"}</definedName>
    <definedName name="wrn.pag.1200000000000000" localSheetId="1" hidden="1">{#N/A,#N/A,FALSE,"Pag.01"}</definedName>
    <definedName name="wrn.pag.1200000000000000" hidden="1">{#N/A,#N/A,FALSE,"Pag.01"}</definedName>
    <definedName name="wrn.pag.1254789" localSheetId="1" hidden="1">{#N/A,#N/A,FALSE,"Pag.01"}</definedName>
    <definedName name="wrn.pag.1254789" hidden="1">{#N/A,#N/A,FALSE,"Pag.01"}</definedName>
    <definedName name="wrn.pag.214578" localSheetId="1" hidden="1">{#N/A,#N/A,FALSE,"Pag.01"}</definedName>
    <definedName name="wrn.pag.214578" hidden="1">{#N/A,#N/A,FALSE,"Pag.01"}</definedName>
    <definedName name="wrn.pag.214789" localSheetId="1" hidden="1">{#N/A,#N/A,FALSE,"Pag.01"}</definedName>
    <definedName name="wrn.pag.214789" hidden="1">{#N/A,#N/A,FALSE,"Pag.01"}</definedName>
    <definedName name="wrn.pag.23654789" localSheetId="1" hidden="1">{#N/A,#N/A,FALSE,"Pag.01"}</definedName>
    <definedName name="wrn.pag.23654789" hidden="1">{#N/A,#N/A,FALSE,"Pag.01"}</definedName>
    <definedName name="wrn.pag.2547257" localSheetId="1" hidden="1">{#N/A,#N/A,FALSE,"Pag.01"}</definedName>
    <definedName name="wrn.pag.2547257" hidden="1">{#N/A,#N/A,FALSE,"Pag.01"}</definedName>
    <definedName name="wrn.pag.254789" localSheetId="1" hidden="1">{#N/A,#N/A,FALSE,"Pag.01"}</definedName>
    <definedName name="wrn.pag.254789" hidden="1">{#N/A,#N/A,FALSE,"Pag.01"}</definedName>
    <definedName name="wrn.pag.2564789" localSheetId="1" hidden="1">{#N/A,#N/A,FALSE,"Pag.01"}</definedName>
    <definedName name="wrn.pag.2564789" hidden="1">{#N/A,#N/A,FALSE,"Pag.01"}</definedName>
    <definedName name="wrn.pag.458796" localSheetId="1" hidden="1">{#N/A,#N/A,FALSE,"Pag.01"}</definedName>
    <definedName name="wrn.pag.458796" hidden="1">{#N/A,#N/A,FALSE,"Pag.01"}</definedName>
    <definedName name="wrn.pag.500" localSheetId="1" hidden="1">{#N/A,#N/A,FALSE,"Pag.01"}</definedName>
    <definedName name="wrn.pag.500" hidden="1">{#N/A,#N/A,FALSE,"Pag.01"}</definedName>
    <definedName name="wrn.pag.5000" localSheetId="1" hidden="1">{#N/A,#N/A,FALSE,"Pag.01"}</definedName>
    <definedName name="wrn.pag.5000" hidden="1">{#N/A,#N/A,FALSE,"Pag.01"}</definedName>
    <definedName name="wrn.pag.501000" localSheetId="1" hidden="1">{#N/A,#N/A,FALSE,"Pag.01"}</definedName>
    <definedName name="wrn.pag.501000" hidden="1">{#N/A,#N/A,FALSE,"Pag.01"}</definedName>
    <definedName name="wrn.pag.5010000" localSheetId="1" hidden="1">{#N/A,#N/A,FALSE,"Pag.01"}</definedName>
    <definedName name="wrn.pag.5010000" hidden="1">{#N/A,#N/A,FALSE,"Pag.01"}</definedName>
    <definedName name="wrn.pag.50100000000000" localSheetId="1" hidden="1">{#N/A,#N/A,FALSE,"Pag.01"}</definedName>
    <definedName name="wrn.pag.50100000000000" hidden="1">{#N/A,#N/A,FALSE,"Pag.01"}</definedName>
    <definedName name="wrn.pag.5011" localSheetId="1" hidden="1">{#N/A,#N/A,FALSE,"Pag.01"}</definedName>
    <definedName name="wrn.pag.5011" hidden="1">{#N/A,#N/A,FALSE,"Pag.01"}</definedName>
    <definedName name="wrn.pag.501110" localSheetId="1" hidden="1">{#N/A,#N/A,FALSE,"Pag.01"}</definedName>
    <definedName name="wrn.pag.501110" hidden="1">{#N/A,#N/A,FALSE,"Pag.01"}</definedName>
    <definedName name="wrn.pag.5012000" localSheetId="1" hidden="1">{#N/A,#N/A,FALSE,"Pag.01"}</definedName>
    <definedName name="wrn.pag.5012000" hidden="1">{#N/A,#N/A,FALSE,"Pag.01"}</definedName>
    <definedName name="wrn.pag.50123" localSheetId="1" hidden="1">{#N/A,#N/A,FALSE,"Pag.01"}</definedName>
    <definedName name="wrn.pag.50123" hidden="1">{#N/A,#N/A,FALSE,"Pag.01"}</definedName>
    <definedName name="wrn.pag.5013000" localSheetId="1" hidden="1">{#N/A,#N/A,FALSE,"Pag.01"}</definedName>
    <definedName name="wrn.pag.5013000" hidden="1">{#N/A,#N/A,FALSE,"Pag.01"}</definedName>
    <definedName name="wrn.pag.5017" localSheetId="1" hidden="1">{#N/A,#N/A,FALSE,"Pag.01"}</definedName>
    <definedName name="wrn.pag.5017" hidden="1">{#N/A,#N/A,FALSE,"Pag.01"}</definedName>
    <definedName name="wrn.pag.5018" localSheetId="1" hidden="1">{#N/A,#N/A,FALSE,"Pag.01"}</definedName>
    <definedName name="wrn.pag.5018" hidden="1">{#N/A,#N/A,FALSE,"Pag.01"}</definedName>
    <definedName name="wrn.pag.514000" localSheetId="1" hidden="1">{#N/A,#N/A,FALSE,"Pag.01"}</definedName>
    <definedName name="wrn.pag.514000" hidden="1">{#N/A,#N/A,FALSE,"Pag.01"}</definedName>
    <definedName name="wrn.pag.658742" localSheetId="1" hidden="1">{#N/A,#N/A,FALSE,"Pag.01"}</definedName>
    <definedName name="wrn.pag.658742" hidden="1">{#N/A,#N/A,FALSE,"Pag.01"}</definedName>
    <definedName name="WW">#REF!</definedName>
    <definedName name="x">#REF!</definedName>
    <definedName name="XXX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Y___DIRETORIA_DE_CASOS_ESPECIAIS">#REF!</definedName>
    <definedName name="Z_3593CE10_0AFF_4168_863E_673580190D43_.wvu.Cols" hidden="1">#REF!</definedName>
    <definedName name="Z_A0DD6017_E189_11D6_9013_0008C7630F83_.wvu.PrintArea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6" i="1" s="1"/>
  <c r="A7" i="1" s="1"/>
  <c r="A8" i="1" s="1"/>
  <c r="A12" i="1" s="1"/>
  <c r="A13" i="1" s="1"/>
  <c r="A14" i="1" s="1"/>
  <c r="A15" i="1" s="1"/>
  <c r="A17" i="1" s="1"/>
  <c r="A18" i="1" s="1"/>
  <c r="A19" i="1" s="1"/>
  <c r="A20" i="1" s="1"/>
  <c r="A21" i="1" s="1"/>
  <c r="A23" i="1" s="1"/>
  <c r="A25" i="1" s="1"/>
  <c r="A26" i="1" s="1"/>
  <c r="A28" i="1" s="1"/>
  <c r="A30" i="1" s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7" i="1"/>
  <c r="I11" i="1"/>
  <c r="I10" i="1"/>
  <c r="I9" i="1"/>
  <c r="I8" i="1"/>
  <c r="I14" i="1"/>
  <c r="I13" i="1"/>
  <c r="I12" i="1"/>
  <c r="I6" i="1"/>
  <c r="I5" i="1"/>
  <c r="I4" i="1"/>
  <c r="I3" i="1"/>
  <c r="I2" i="1"/>
  <c r="D4" i="3"/>
  <c r="E4" i="3"/>
  <c r="F4" i="3"/>
  <c r="G4" i="3"/>
  <c r="H4" i="3"/>
  <c r="I4" i="3"/>
  <c r="J4" i="3"/>
  <c r="K4" i="3"/>
  <c r="L4" i="3"/>
  <c r="O4" i="3"/>
  <c r="D5" i="3"/>
  <c r="E5" i="3"/>
  <c r="F5" i="3"/>
  <c r="S5" i="3" s="1"/>
  <c r="G5" i="3"/>
  <c r="H5" i="3"/>
  <c r="H27" i="3" s="1"/>
  <c r="I5" i="3"/>
  <c r="J5" i="3"/>
  <c r="K5" i="3"/>
  <c r="L5" i="3"/>
  <c r="D6" i="3"/>
  <c r="E6" i="3"/>
  <c r="F6" i="3"/>
  <c r="G6" i="3"/>
  <c r="H6" i="3"/>
  <c r="I6" i="3"/>
  <c r="O6" i="3" s="1"/>
  <c r="J6" i="3"/>
  <c r="K6" i="3"/>
  <c r="L6" i="3"/>
  <c r="D7" i="3"/>
  <c r="E7" i="3"/>
  <c r="F7" i="3"/>
  <c r="G7" i="3"/>
  <c r="H7" i="3"/>
  <c r="I7" i="3"/>
  <c r="J7" i="3"/>
  <c r="K7" i="3"/>
  <c r="L7" i="3"/>
  <c r="D8" i="3"/>
  <c r="E8" i="3"/>
  <c r="F8" i="3"/>
  <c r="G8" i="3"/>
  <c r="H8" i="3"/>
  <c r="I8" i="3"/>
  <c r="O5" i="3" s="1"/>
  <c r="J8" i="3"/>
  <c r="K8" i="3"/>
  <c r="L8" i="3"/>
  <c r="D9" i="3"/>
  <c r="E9" i="3"/>
  <c r="F9" i="3"/>
  <c r="G9" i="3"/>
  <c r="H9" i="3"/>
  <c r="I9" i="3"/>
  <c r="J9" i="3"/>
  <c r="K9" i="3"/>
  <c r="L9" i="3"/>
  <c r="D10" i="3"/>
  <c r="E10" i="3"/>
  <c r="F10" i="3"/>
  <c r="G10" i="3"/>
  <c r="H10" i="3"/>
  <c r="I10" i="3"/>
  <c r="J10" i="3"/>
  <c r="K10" i="3"/>
  <c r="L10" i="3"/>
  <c r="D11" i="3"/>
  <c r="E11" i="3"/>
  <c r="F11" i="3"/>
  <c r="G11" i="3"/>
  <c r="H11" i="3"/>
  <c r="I11" i="3"/>
  <c r="J11" i="3"/>
  <c r="K11" i="3"/>
  <c r="L11" i="3"/>
  <c r="D12" i="3"/>
  <c r="E12" i="3"/>
  <c r="F12" i="3"/>
  <c r="G12" i="3"/>
  <c r="H12" i="3"/>
  <c r="I12" i="3"/>
  <c r="O7" i="3" s="1"/>
  <c r="J12" i="3"/>
  <c r="K12" i="3"/>
  <c r="L12" i="3"/>
  <c r="E13" i="3"/>
  <c r="F13" i="3"/>
  <c r="G13" i="3"/>
  <c r="H13" i="3"/>
  <c r="I13" i="3"/>
  <c r="J13" i="3"/>
  <c r="K13" i="3"/>
  <c r="L13" i="3"/>
  <c r="D14" i="3"/>
  <c r="E14" i="3"/>
  <c r="F14" i="3"/>
  <c r="G14" i="3"/>
  <c r="H14" i="3"/>
  <c r="I14" i="3"/>
  <c r="I27" i="3" s="1"/>
  <c r="J14" i="3"/>
  <c r="K14" i="3"/>
  <c r="L14" i="3"/>
  <c r="D15" i="3"/>
  <c r="D17" i="3" s="1"/>
  <c r="E15" i="3"/>
  <c r="F15" i="3"/>
  <c r="G15" i="3"/>
  <c r="H15" i="3"/>
  <c r="I15" i="3"/>
  <c r="J15" i="3"/>
  <c r="K15" i="3"/>
  <c r="L15" i="3"/>
  <c r="E16" i="3"/>
  <c r="F16" i="3"/>
  <c r="G16" i="3"/>
  <c r="H16" i="3"/>
  <c r="I16" i="3"/>
  <c r="J16" i="3"/>
  <c r="K16" i="3"/>
  <c r="L16" i="3"/>
  <c r="E17" i="3"/>
  <c r="F17" i="3"/>
  <c r="G17" i="3"/>
  <c r="H17" i="3"/>
  <c r="I17" i="3"/>
  <c r="J17" i="3"/>
  <c r="K17" i="3"/>
  <c r="L17" i="3"/>
  <c r="D18" i="3"/>
  <c r="E18" i="3"/>
  <c r="F18" i="3"/>
  <c r="G18" i="3"/>
  <c r="H18" i="3"/>
  <c r="I18" i="3"/>
  <c r="J18" i="3"/>
  <c r="K18" i="3"/>
  <c r="L18" i="3"/>
  <c r="D19" i="3"/>
  <c r="E19" i="3"/>
  <c r="F19" i="3"/>
  <c r="G19" i="3"/>
  <c r="H19" i="3"/>
  <c r="I19" i="3"/>
  <c r="J19" i="3"/>
  <c r="K19" i="3"/>
  <c r="L19" i="3"/>
  <c r="D20" i="3"/>
  <c r="E20" i="3"/>
  <c r="F20" i="3"/>
  <c r="G20" i="3"/>
  <c r="H20" i="3"/>
  <c r="I20" i="3"/>
  <c r="J20" i="3"/>
  <c r="K20" i="3"/>
  <c r="L20" i="3"/>
  <c r="D21" i="3"/>
  <c r="E21" i="3"/>
  <c r="F21" i="3"/>
  <c r="G21" i="3"/>
  <c r="H21" i="3"/>
  <c r="I21" i="3"/>
  <c r="J21" i="3"/>
  <c r="K21" i="3"/>
  <c r="L21" i="3"/>
  <c r="D22" i="3"/>
  <c r="E22" i="3"/>
  <c r="F22" i="3"/>
  <c r="G22" i="3"/>
  <c r="H22" i="3"/>
  <c r="I22" i="3"/>
  <c r="J22" i="3"/>
  <c r="K22" i="3"/>
  <c r="L22" i="3"/>
  <c r="E23" i="3"/>
  <c r="F23" i="3"/>
  <c r="G23" i="3"/>
  <c r="H23" i="3"/>
  <c r="I23" i="3"/>
  <c r="J23" i="3"/>
  <c r="K23" i="3"/>
  <c r="L23" i="3"/>
  <c r="D24" i="3"/>
  <c r="E24" i="3"/>
  <c r="F24" i="3"/>
  <c r="G24" i="3"/>
  <c r="H24" i="3"/>
  <c r="I24" i="3"/>
  <c r="J24" i="3"/>
  <c r="K24" i="3"/>
  <c r="L24" i="3"/>
  <c r="D25" i="3"/>
  <c r="E25" i="3"/>
  <c r="F25" i="3"/>
  <c r="G25" i="3"/>
  <c r="H25" i="3"/>
  <c r="I25" i="3"/>
  <c r="J25" i="3"/>
  <c r="K25" i="3"/>
  <c r="L25" i="3"/>
  <c r="D26" i="3"/>
  <c r="E26" i="3"/>
  <c r="F26" i="3"/>
  <c r="G26" i="3"/>
  <c r="H26" i="3"/>
  <c r="I26" i="3"/>
  <c r="J26" i="3"/>
  <c r="K26" i="3"/>
  <c r="L26" i="3"/>
  <c r="D27" i="3"/>
  <c r="E27" i="3"/>
  <c r="F27" i="3"/>
  <c r="G27" i="3"/>
  <c r="P32" i="1"/>
  <c r="N32" i="1"/>
  <c r="M32" i="1"/>
  <c r="O8" i="3" l="1"/>
  <c r="P7" i="3" s="1"/>
  <c r="S4" i="3"/>
  <c r="I32" i="1"/>
  <c r="I33" i="3" s="1"/>
  <c r="H32" i="1"/>
  <c r="S6" i="3" l="1"/>
  <c r="P6" i="3"/>
  <c r="P8" i="3"/>
  <c r="O9" i="3"/>
  <c r="P4" i="3"/>
  <c r="P5" i="3"/>
  <c r="S7" i="3" l="1"/>
  <c r="T6" i="3"/>
  <c r="T5" i="3"/>
  <c r="T4" i="3"/>
</calcChain>
</file>

<file path=xl/sharedStrings.xml><?xml version="1.0" encoding="utf-8"?>
<sst xmlns="http://schemas.openxmlformats.org/spreadsheetml/2006/main" count="263" uniqueCount="124">
  <si>
    <t>ISA CTEEP</t>
  </si>
  <si>
    <t>IPCA</t>
  </si>
  <si>
    <t>ISA CTEEP  100%</t>
  </si>
  <si>
    <t>ISA  CTEEP 51% / Furnas 24,5% / Chesf 24,5%</t>
  </si>
  <si>
    <t>022/2017</t>
  </si>
  <si>
    <t>ISA CTEEP 50% / TAESA 50%</t>
  </si>
  <si>
    <t>003/2017</t>
  </si>
  <si>
    <t>022/2011</t>
  </si>
  <si>
    <t>ISA CTEEP 51% / Chesf 49%</t>
  </si>
  <si>
    <t>004/2017</t>
  </si>
  <si>
    <t>ISA CTEEP 100%</t>
  </si>
  <si>
    <t>N/A</t>
  </si>
  <si>
    <t>IGPM</t>
  </si>
  <si>
    <t>046/2017</t>
  </si>
  <si>
    <t>018/2017</t>
  </si>
  <si>
    <t>027/2017</t>
  </si>
  <si>
    <t>001/2008</t>
  </si>
  <si>
    <t>026/2017</t>
  </si>
  <si>
    <t>004/2007</t>
  </si>
  <si>
    <t>020/2008</t>
  </si>
  <si>
    <t>042/2017</t>
  </si>
  <si>
    <t>Total</t>
  </si>
  <si>
    <t>012/2018</t>
  </si>
  <si>
    <t>021/2018</t>
  </si>
  <si>
    <t>006/2020</t>
  </si>
  <si>
    <t>IE Madeira</t>
  </si>
  <si>
    <t>IE Ivaí</t>
  </si>
  <si>
    <t>IE Paraguaçu</t>
  </si>
  <si>
    <t>IE Garanhuns</t>
  </si>
  <si>
    <t>Aimorés</t>
  </si>
  <si>
    <t>IE Pinheiros</t>
  </si>
  <si>
    <t>021/2011</t>
  </si>
  <si>
    <t>Serra do Japi</t>
  </si>
  <si>
    <t>143/2001</t>
  </si>
  <si>
    <t>026/2009</t>
  </si>
  <si>
    <t>IE Aguapeí</t>
  </si>
  <si>
    <t>IE Itaúnas</t>
  </si>
  <si>
    <t>IE Itaquerê</t>
  </si>
  <si>
    <t>IENNE</t>
  </si>
  <si>
    <t>IE Sul</t>
  </si>
  <si>
    <t>IEMG</t>
  </si>
  <si>
    <t>07/2020</t>
  </si>
  <si>
    <t>Evrecy</t>
  </si>
  <si>
    <t>01/2020</t>
  </si>
  <si>
    <t>IE Itapura</t>
  </si>
  <si>
    <t>IE Biguaçu</t>
  </si>
  <si>
    <t>Contract</t>
  </si>
  <si>
    <t>Deadline 
(years)</t>
  </si>
  <si>
    <t>Expiration</t>
  </si>
  <si>
    <t>Operational Status</t>
  </si>
  <si>
    <t>Next Tariff Review</t>
  </si>
  <si>
    <t>Adjustment Index</t>
  </si>
  <si>
    <t>Share
(%)</t>
  </si>
  <si>
    <t>Consolidation</t>
  </si>
  <si>
    <t>Transmission lines (km)</t>
  </si>
  <si>
    <t>Substations (MVA)</t>
  </si>
  <si>
    <t>Operational</t>
  </si>
  <si>
    <t>Under Constrution</t>
  </si>
  <si>
    <t>Fully consolidated</t>
  </si>
  <si>
    <t>Equity equivalence</t>
  </si>
  <si>
    <t>059/2001</t>
  </si>
  <si>
    <t>015/2009</t>
  </si>
  <si>
    <t>015/2008</t>
  </si>
  <si>
    <t>018/2008</t>
  </si>
  <si>
    <t>016/2008</t>
  </si>
  <si>
    <t>012/2008</t>
  </si>
  <si>
    <t>013/2009</t>
  </si>
  <si>
    <t>Note: ¹ RAP consider 100% of the project | ² IE Tibagi's RAP does not consider adjustment resulting from the contractual amendment (-13.5%), approved by ANEEL's Board on 10/26/20</t>
  </si>
  <si>
    <t>012/2016</t>
  </si>
  <si>
    <t>Riacho Grande</t>
  </si>
  <si>
    <t>05/2021</t>
  </si>
  <si>
    <t>Voltage (kV)</t>
  </si>
  <si>
    <t>600 CC</t>
  </si>
  <si>
    <t>500 e 230</t>
  </si>
  <si>
    <t>IE Tibagi</t>
  </si>
  <si>
    <t>440, 345, 230, 138, 88, 69 and 16 (synchronous compensators)</t>
  </si>
  <si>
    <t>It has no transmission line. Bay voltage: 500 and 13.8 (synchronous compensators)</t>
  </si>
  <si>
    <t>It has no transmission line. Bay voltage: 440. 138 and 13.8 (synchronous compensators)</t>
  </si>
  <si>
    <t>It has no transmission line. Bay voltage: 440 and 13.8 (synchronous compensators)</t>
  </si>
  <si>
    <t>500 and 230</t>
  </si>
  <si>
    <r>
      <t>RAP 
Cycle 2021/2022</t>
    </r>
    <r>
      <rPr>
        <b/>
        <vertAlign val="superscript"/>
        <sz val="10"/>
        <color theme="0"/>
        <rFont val="Tahoma"/>
        <family val="2"/>
      </rPr>
      <t xml:space="preserve">
</t>
    </r>
    <r>
      <rPr>
        <b/>
        <sz val="10"/>
        <color theme="0"/>
        <rFont val="Tahoma"/>
        <family val="2"/>
      </rPr>
      <t>(BRLmillion)</t>
    </r>
  </si>
  <si>
    <t>RAP  ISA CTEEP Cycle 2021/2022 (BRLmillion)</t>
  </si>
  <si>
    <t>Substations</t>
  </si>
  <si>
    <t>013/2008</t>
  </si>
  <si>
    <t>Company</t>
  </si>
  <si>
    <t>Phase</t>
  </si>
  <si>
    <t>Location</t>
  </si>
  <si>
    <t>RAP Cycle 2021/2022¹
(R$ million)</t>
  </si>
  <si>
    <t>RAP  ISA CTEEP Cycle 2021/2022
(R$ million)</t>
  </si>
  <si>
    <t>Profit Regime²</t>
  </si>
  <si>
    <t>Share (%)</t>
  </si>
  <si>
    <t>Categoria</t>
  </si>
  <si>
    <t>Projeto</t>
  </si>
  <si>
    <t>CTEEP</t>
  </si>
  <si>
    <t>M&amp;A</t>
  </si>
  <si>
    <t>Minuano</t>
  </si>
  <si>
    <t>Triângulo Mineiro</t>
  </si>
  <si>
    <t>Itapura-Bauru</t>
  </si>
  <si>
    <t>Itapura-Lorena</t>
  </si>
  <si>
    <t>Três Lagoas</t>
  </si>
  <si>
    <t xml:space="preserve">¹ 2021/2022 revenue cycle includes adjustment parcel (“PA”), net of PIS and COFINS </t>
  </si>
  <si>
    <t>² Presumed Profit: tax regime where the income tax is 25% on the presumed 8% of operating income and social contribution tax is 9% over the presumed 12% on Real Profit: tax regime where Income Tax and Social Security Contribution totals 34% on income</t>
  </si>
  <si>
    <t>³ IE Tibagi RAP considers adjustment resulting from the contractual amendment (-13.5%), approved by the ANEEL Board of Directors on 10/26/20</t>
  </si>
  <si>
    <t>Check</t>
  </si>
  <si>
    <t>New Bid</t>
  </si>
  <si>
    <t>Tibagi</t>
  </si>
  <si>
    <t>Sul</t>
  </si>
  <si>
    <t>Old Bid</t>
  </si>
  <si>
    <t>Biguaçu</t>
  </si>
  <si>
    <t>Itaquerê</t>
  </si>
  <si>
    <t>Garanhuns</t>
  </si>
  <si>
    <t>Itaúnas</t>
  </si>
  <si>
    <t>Aguapeí</t>
  </si>
  <si>
    <t>*Licitadas Novas (pós MP579): assinatura da concessão após 2016</t>
  </si>
  <si>
    <t>check</t>
  </si>
  <si>
    <t>Paraguaçu</t>
  </si>
  <si>
    <t>Pinheiros</t>
  </si>
  <si>
    <t>Ivaí</t>
  </si>
  <si>
    <t>Under Construction</t>
  </si>
  <si>
    <t>Madeira</t>
  </si>
  <si>
    <t>%</t>
  </si>
  <si>
    <t>RAP Cicly ISA CTEEP  2021/2022 
(R$ million)</t>
  </si>
  <si>
    <t>Ctegory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</si>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</sst>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.0_-;\-* #,##0.0_-;_-* &quot;-&quot;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vertAlign val="superscript"/>
      <sz val="10"/>
      <color theme="0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3087"/>
      <name val="Calibri"/>
      <family val="2"/>
      <scheme val="minor"/>
    </font>
    <font>
      <sz val="10"/>
      <color rgb="FF404040"/>
      <name val="Calibri"/>
      <family val="2"/>
      <scheme val="minor"/>
    </font>
    <font>
      <b/>
      <sz val="10"/>
      <color rgb="FF40404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rgb="FF00B0F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</cellStyleXfs>
  <cellXfs count="131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3" fontId="4" fillId="2" borderId="0" xfId="0" applyNumberFormat="1" applyFont="1" applyFill="1" applyAlignment="1">
      <alignment horizontal="center" vertical="center" wrapTex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3" fontId="6" fillId="4" borderId="1" xfId="0" applyNumberFormat="1" applyFont="1" applyFill="1" applyBorder="1" applyAlignment="1">
      <alignment horizontal="center" vertical="center" wrapText="1" readingOrder="1"/>
    </xf>
    <xf numFmtId="3" fontId="6" fillId="5" borderId="1" xfId="0" applyNumberFormat="1" applyFont="1" applyFill="1" applyBorder="1" applyAlignment="1">
      <alignment horizontal="center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4" fillId="3" borderId="0" xfId="0" applyFont="1" applyFill="1" applyAlignment="1">
      <alignment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readingOrder="1"/>
    </xf>
    <xf numFmtId="0" fontId="2" fillId="5" borderId="0" xfId="0" applyFont="1" applyFill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readingOrder="1"/>
    </xf>
    <xf numFmtId="0" fontId="3" fillId="5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 wrapText="1" readingOrder="1"/>
    </xf>
    <xf numFmtId="0" fontId="6" fillId="4" borderId="1" xfId="0" applyFont="1" applyFill="1" applyBorder="1" applyAlignment="1">
      <alignment vertical="center" wrapText="1" readingOrder="1"/>
    </xf>
    <xf numFmtId="0" fontId="6" fillId="5" borderId="1" xfId="0" applyFont="1" applyFill="1" applyBorder="1" applyAlignment="1">
      <alignment vertical="center" wrapText="1" readingOrder="1"/>
    </xf>
    <xf numFmtId="3" fontId="3" fillId="5" borderId="1" xfId="0" applyNumberFormat="1" applyFont="1" applyFill="1" applyBorder="1" applyAlignment="1">
      <alignment horizontal="center" vertical="center" readingOrder="1"/>
    </xf>
    <xf numFmtId="3" fontId="3" fillId="4" borderId="2" xfId="0" applyNumberFormat="1" applyFont="1" applyFill="1" applyBorder="1" applyAlignment="1">
      <alignment horizontal="center" readingOrder="1"/>
    </xf>
    <xf numFmtId="0" fontId="3" fillId="0" borderId="1" xfId="0" quotePrefix="1" applyFont="1" applyBorder="1" applyAlignment="1">
      <alignment horizontal="center" vertical="center" wrapText="1" readingOrder="1"/>
    </xf>
    <xf numFmtId="17" fontId="3" fillId="0" borderId="1" xfId="0" quotePrefix="1" applyNumberFormat="1" applyFont="1" applyBorder="1" applyAlignment="1">
      <alignment horizontal="center" vertical="center" wrapText="1" readingOrder="1"/>
    </xf>
    <xf numFmtId="0" fontId="4" fillId="2" borderId="0" xfId="0" applyFont="1" applyFill="1" applyAlignment="1">
      <alignment vertical="center" wrapText="1" readingOrder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readingOrder="1"/>
    </xf>
    <xf numFmtId="0" fontId="7" fillId="5" borderId="0" xfId="0" applyFont="1" applyFill="1" applyAlignment="1">
      <alignment horizontal="center" vertical="center"/>
    </xf>
    <xf numFmtId="43" fontId="2" fillId="5" borderId="0" xfId="1" applyFont="1" applyFill="1" applyAlignment="1">
      <alignment vertical="center" readingOrder="1"/>
    </xf>
    <xf numFmtId="43" fontId="2" fillId="5" borderId="0" xfId="1" applyFont="1" applyFill="1" applyAlignment="1">
      <alignment horizontal="center" vertical="center" readingOrder="1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 readingOrder="1"/>
    </xf>
    <xf numFmtId="0" fontId="1" fillId="0" borderId="0" xfId="4"/>
    <xf numFmtId="0" fontId="1" fillId="5" borderId="0" xfId="4" applyFill="1"/>
    <xf numFmtId="0" fontId="10" fillId="0" borderId="0" xfId="0" applyFont="1"/>
    <xf numFmtId="0" fontId="11" fillId="5" borderId="0" xfId="2" applyFont="1" applyFill="1" applyAlignment="1">
      <alignment horizontal="center" vertical="center"/>
    </xf>
    <xf numFmtId="0" fontId="13" fillId="5" borderId="0" xfId="2" applyFont="1" applyFill="1" applyAlignment="1">
      <alignment horizontal="center" vertical="center" wrapText="1" readingOrder="1"/>
    </xf>
    <xf numFmtId="3" fontId="14" fillId="5" borderId="0" xfId="2" applyNumberFormat="1" applyFont="1" applyFill="1" applyAlignment="1">
      <alignment horizontal="center" vertical="center" wrapText="1" readingOrder="1"/>
    </xf>
    <xf numFmtId="3" fontId="13" fillId="5" borderId="0" xfId="2" applyNumberFormat="1" applyFont="1" applyFill="1" applyAlignment="1">
      <alignment horizontal="center" vertical="center" wrapText="1" readingOrder="1"/>
    </xf>
    <xf numFmtId="0" fontId="11" fillId="6" borderId="0" xfId="2" applyFont="1" applyFill="1" applyAlignment="1">
      <alignment horizontal="center" vertical="center"/>
    </xf>
    <xf numFmtId="0" fontId="13" fillId="6" borderId="0" xfId="2" applyFont="1" applyFill="1" applyAlignment="1">
      <alignment horizontal="center" vertical="center" wrapText="1" readingOrder="1"/>
    </xf>
    <xf numFmtId="3" fontId="14" fillId="6" borderId="0" xfId="2" applyNumberFormat="1" applyFont="1" applyFill="1" applyAlignment="1">
      <alignment horizontal="center" vertical="center" wrapText="1" readingOrder="1"/>
    </xf>
    <xf numFmtId="3" fontId="13" fillId="6" borderId="0" xfId="2" applyNumberFormat="1" applyFont="1" applyFill="1" applyAlignment="1">
      <alignment horizontal="center" vertical="center" wrapText="1" readingOrder="1"/>
    </xf>
    <xf numFmtId="0" fontId="1" fillId="7" borderId="0" xfId="4" applyFill="1"/>
    <xf numFmtId="0" fontId="13" fillId="0" borderId="0" xfId="2" applyFont="1" applyAlignment="1">
      <alignment horizontal="center" vertical="center" wrapText="1" readingOrder="1"/>
    </xf>
    <xf numFmtId="3" fontId="14" fillId="0" borderId="0" xfId="2" applyNumberFormat="1" applyFont="1" applyAlignment="1">
      <alignment horizontal="center" vertical="center" wrapText="1" readingOrder="1"/>
    </xf>
    <xf numFmtId="3" fontId="12" fillId="5" borderId="0" xfId="2" applyNumberFormat="1" applyFont="1" applyFill="1" applyAlignment="1">
      <alignment horizontal="center" vertical="center" wrapText="1" readingOrder="1"/>
    </xf>
    <xf numFmtId="0" fontId="1" fillId="5" borderId="0" xfId="2" applyFill="1"/>
    <xf numFmtId="0" fontId="13" fillId="5" borderId="0" xfId="4" applyFont="1" applyFill="1" applyAlignment="1">
      <alignment horizontal="center" vertical="center" wrapText="1" readingOrder="1"/>
    </xf>
    <xf numFmtId="0" fontId="10" fillId="5" borderId="0" xfId="2" applyFont="1" applyFill="1" applyAlignment="1">
      <alignment horizontal="center" vertical="center"/>
    </xf>
    <xf numFmtId="0" fontId="10" fillId="5" borderId="0" xfId="2" applyFont="1" applyFill="1" applyAlignment="1">
      <alignment horizontal="center"/>
    </xf>
    <xf numFmtId="0" fontId="1" fillId="5" borderId="0" xfId="2" applyFill="1" applyAlignment="1">
      <alignment vertical="top" wrapText="1"/>
    </xf>
    <xf numFmtId="0" fontId="8" fillId="8" borderId="0" xfId="2" applyFont="1" applyFill="1" applyAlignment="1">
      <alignment horizontal="right" vertical="top" wrapText="1"/>
    </xf>
    <xf numFmtId="43" fontId="8" fillId="8" borderId="0" xfId="1" applyFont="1" applyFill="1" applyAlignment="1">
      <alignment horizontal="center" vertical="top" wrapText="1"/>
    </xf>
    <xf numFmtId="0" fontId="1" fillId="0" borderId="0" xfId="2"/>
    <xf numFmtId="164" fontId="1" fillId="0" borderId="0" xfId="3" applyNumberFormat="1" applyFont="1" applyAlignment="1">
      <alignment horizontal="center"/>
    </xf>
    <xf numFmtId="164" fontId="1" fillId="5" borderId="0" xfId="3" applyNumberFormat="1" applyFont="1" applyFill="1" applyAlignment="1">
      <alignment horizontal="center"/>
    </xf>
    <xf numFmtId="0" fontId="16" fillId="9" borderId="0" xfId="2" applyFont="1" applyFill="1" applyAlignment="1">
      <alignment horizontal="center" vertical="center" wrapText="1" readingOrder="1"/>
    </xf>
    <xf numFmtId="3" fontId="16" fillId="9" borderId="0" xfId="1" applyNumberFormat="1" applyFont="1" applyFill="1" applyAlignment="1">
      <alignment horizontal="center" vertical="center" wrapText="1" readingOrder="1"/>
    </xf>
    <xf numFmtId="0" fontId="12" fillId="6" borderId="0" xfId="2" applyFont="1" applyFill="1" applyAlignment="1">
      <alignment vertical="center" wrapText="1" readingOrder="1"/>
    </xf>
    <xf numFmtId="3" fontId="13" fillId="0" borderId="0" xfId="2" applyNumberFormat="1" applyFont="1" applyAlignment="1">
      <alignment horizontal="center" vertical="center" wrapText="1" readingOrder="1"/>
    </xf>
    <xf numFmtId="0" fontId="12" fillId="0" borderId="0" xfId="2" applyFont="1" applyAlignment="1">
      <alignment vertical="center" wrapText="1" readingOrder="1"/>
    </xf>
    <xf numFmtId="0" fontId="11" fillId="0" borderId="0" xfId="2" applyFont="1" applyAlignment="1">
      <alignment horizontal="center" vertical="center"/>
    </xf>
    <xf numFmtId="165" fontId="1" fillId="0" borderId="0" xfId="1" applyNumberFormat="1" applyFont="1"/>
    <xf numFmtId="0" fontId="17" fillId="0" borderId="0" xfId="2" applyFont="1"/>
    <xf numFmtId="0" fontId="12" fillId="5" borderId="0" xfId="2" applyFont="1" applyFill="1" applyAlignment="1">
      <alignment vertical="center" wrapText="1" readingOrder="1"/>
    </xf>
    <xf numFmtId="166" fontId="9" fillId="0" borderId="0" xfId="2" applyNumberFormat="1" applyFont="1"/>
    <xf numFmtId="0" fontId="9" fillId="0" borderId="0" xfId="2" applyFont="1"/>
    <xf numFmtId="164" fontId="8" fillId="9" borderId="0" xfId="3" applyNumberFormat="1" applyFont="1" applyFill="1" applyAlignment="1">
      <alignment horizontal="center"/>
    </xf>
    <xf numFmtId="165" fontId="8" fillId="9" borderId="0" xfId="2" applyNumberFormat="1" applyFont="1" applyFill="1"/>
    <xf numFmtId="0" fontId="8" fillId="9" borderId="0" xfId="2" applyFont="1" applyFill="1"/>
    <xf numFmtId="3" fontId="6" fillId="4" borderId="2" xfId="0" applyNumberFormat="1" applyFont="1" applyFill="1" applyBorder="1" applyAlignment="1">
      <alignment horizontal="center" vertical="center" wrapText="1" readingOrder="1"/>
    </xf>
    <xf numFmtId="3" fontId="6" fillId="4" borderId="4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3" fontId="3" fillId="4" borderId="2" xfId="0" applyNumberFormat="1" applyFont="1" applyFill="1" applyBorder="1" applyAlignment="1">
      <alignment horizontal="center" vertical="center" wrapText="1" readingOrder="1"/>
    </xf>
    <xf numFmtId="3" fontId="3" fillId="4" borderId="2" xfId="0" applyNumberFormat="1" applyFont="1" applyFill="1" applyBorder="1" applyAlignment="1">
      <alignment horizontal="center" vertical="center" readingOrder="1"/>
    </xf>
    <xf numFmtId="3" fontId="3" fillId="4" borderId="1" xfId="0" applyNumberFormat="1" applyFont="1" applyFill="1" applyBorder="1" applyAlignment="1">
      <alignment horizontal="center" vertical="center" readingOrder="1"/>
    </xf>
    <xf numFmtId="3" fontId="3" fillId="4" borderId="1" xfId="0" applyNumberFormat="1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vertical="center" wrapText="1" readingOrder="1"/>
    </xf>
    <xf numFmtId="0" fontId="6" fillId="0" borderId="4" xfId="0" applyFont="1" applyBorder="1" applyAlignment="1">
      <alignment vertical="center" wrapText="1" readingOrder="1"/>
    </xf>
    <xf numFmtId="3" fontId="3" fillId="4" borderId="2" xfId="0" applyNumberFormat="1" applyFont="1" applyFill="1" applyBorder="1" applyAlignment="1">
      <alignment horizontal="center" vertical="center" wrapText="1" readingOrder="1"/>
    </xf>
    <xf numFmtId="3" fontId="3" fillId="4" borderId="4" xfId="0" applyNumberFormat="1" applyFont="1" applyFill="1" applyBorder="1" applyAlignment="1">
      <alignment horizontal="center" vertical="center" wrapText="1" readingOrder="1"/>
    </xf>
    <xf numFmtId="3" fontId="3" fillId="0" borderId="2" xfId="0" applyNumberFormat="1" applyFont="1" applyBorder="1" applyAlignment="1">
      <alignment horizontal="center" vertical="center" wrapText="1" readingOrder="1"/>
    </xf>
    <xf numFmtId="3" fontId="3" fillId="0" borderId="3" xfId="0" applyNumberFormat="1" applyFont="1" applyBorder="1" applyAlignment="1">
      <alignment horizontal="center" vertical="center" wrapText="1" readingOrder="1"/>
    </xf>
    <xf numFmtId="3" fontId="3" fillId="0" borderId="4" xfId="0" applyNumberFormat="1" applyFont="1" applyBorder="1" applyAlignment="1">
      <alignment horizontal="center" vertical="center" wrapText="1" readingOrder="1"/>
    </xf>
    <xf numFmtId="3" fontId="3" fillId="4" borderId="2" xfId="0" applyNumberFormat="1" applyFont="1" applyFill="1" applyBorder="1" applyAlignment="1">
      <alignment horizontal="center" vertical="center" readingOrder="1"/>
    </xf>
    <xf numFmtId="3" fontId="3" fillId="4" borderId="4" xfId="0" applyNumberFormat="1" applyFont="1" applyFill="1" applyBorder="1" applyAlignment="1">
      <alignment horizontal="center" vertical="center" readingOrder="1"/>
    </xf>
    <xf numFmtId="3" fontId="3" fillId="0" borderId="2" xfId="0" applyNumberFormat="1" applyFont="1" applyBorder="1" applyAlignment="1">
      <alignment horizontal="center" vertical="center" readingOrder="1"/>
    </xf>
    <xf numFmtId="3" fontId="3" fillId="0" borderId="4" xfId="0" applyNumberFormat="1" applyFont="1" applyBorder="1" applyAlignment="1">
      <alignment horizontal="center" vertical="center" readingOrder="1"/>
    </xf>
    <xf numFmtId="3" fontId="3" fillId="4" borderId="1" xfId="0" applyNumberFormat="1" applyFont="1" applyFill="1" applyBorder="1" applyAlignment="1">
      <alignment horizontal="center" vertical="center" readingOrder="1"/>
    </xf>
    <xf numFmtId="3" fontId="3" fillId="0" borderId="3" xfId="0" applyNumberFormat="1" applyFont="1" applyBorder="1" applyAlignment="1">
      <alignment horizontal="center" vertical="center" readingOrder="1"/>
    </xf>
    <xf numFmtId="3" fontId="3" fillId="4" borderId="1" xfId="0" applyNumberFormat="1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vertical="center" wrapText="1" readingOrder="1"/>
    </xf>
    <xf numFmtId="0" fontId="6" fillId="4" borderId="4" xfId="0" applyFont="1" applyFill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center" wrapText="1" readingOrder="1"/>
    </xf>
    <xf numFmtId="3" fontId="13" fillId="0" borderId="0" xfId="2" applyNumberFormat="1" applyFont="1" applyAlignment="1">
      <alignment horizontal="center" vertical="center" wrapText="1" readingOrder="1"/>
    </xf>
    <xf numFmtId="0" fontId="13" fillId="0" borderId="0" xfId="2" applyFont="1" applyAlignment="1">
      <alignment horizontal="center" vertical="center" wrapText="1" readingOrder="1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 wrapText="1" readingOrder="1"/>
    </xf>
    <xf numFmtId="164" fontId="8" fillId="9" borderId="0" xfId="3" applyNumberFormat="1" applyFont="1" applyFill="1" applyAlignment="1">
      <alignment horizontal="center" vertical="center" wrapText="1"/>
    </xf>
    <xf numFmtId="0" fontId="8" fillId="9" borderId="0" xfId="2" applyFont="1" applyFill="1" applyAlignment="1">
      <alignment horizontal="center" vertical="center"/>
    </xf>
    <xf numFmtId="0" fontId="8" fillId="9" borderId="0" xfId="2" applyFont="1" applyFill="1" applyAlignment="1">
      <alignment horizontal="center" vertical="center" wrapText="1"/>
    </xf>
    <xf numFmtId="0" fontId="16" fillId="9" borderId="0" xfId="2" applyFont="1" applyFill="1" applyAlignment="1">
      <alignment horizontal="center" vertical="center" wrapText="1" readingOrder="1"/>
    </xf>
    <xf numFmtId="0" fontId="16" fillId="9" borderId="5" xfId="2" applyFont="1" applyFill="1" applyBorder="1" applyAlignment="1">
      <alignment horizontal="center" vertical="center" wrapText="1" readingOrder="1"/>
    </xf>
    <xf numFmtId="0" fontId="16" fillId="9" borderId="0" xfId="2" applyFont="1" applyFill="1" applyAlignment="1">
      <alignment horizontal="left" vertical="center" wrapText="1" readingOrder="1"/>
    </xf>
    <xf numFmtId="0" fontId="16" fillId="9" borderId="5" xfId="2" applyFont="1" applyFill="1" applyBorder="1" applyAlignment="1">
      <alignment horizontal="left" vertical="center" wrapText="1" readingOrder="1"/>
    </xf>
    <xf numFmtId="0" fontId="1" fillId="5" borderId="0" xfId="2" applyFill="1" applyAlignment="1">
      <alignment horizontal="left" vertical="top" wrapText="1"/>
    </xf>
    <xf numFmtId="0" fontId="1" fillId="5" borderId="0" xfId="2" applyFill="1" applyAlignment="1">
      <alignment horizontal="left" vertical="top"/>
    </xf>
    <xf numFmtId="0" fontId="6" fillId="0" borderId="2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14" fontId="3" fillId="0" borderId="1" xfId="0" applyNumberFormat="1" applyFont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14" fontId="3" fillId="0" borderId="2" xfId="0" applyNumberFormat="1" applyFont="1" applyBorder="1" applyAlignment="1">
      <alignment horizontal="center" vertical="center" wrapText="1" readingOrder="1"/>
    </xf>
    <xf numFmtId="14" fontId="3" fillId="0" borderId="3" xfId="0" applyNumberFormat="1" applyFont="1" applyBorder="1" applyAlignment="1">
      <alignment horizontal="center" vertical="center" wrapText="1" readingOrder="1"/>
    </xf>
    <xf numFmtId="14" fontId="3" fillId="0" borderId="4" xfId="0" applyNumberFormat="1" applyFont="1" applyBorder="1" applyAlignment="1">
      <alignment horizontal="center" vertical="center" wrapText="1" readingOrder="1"/>
    </xf>
    <xf numFmtId="14" fontId="3" fillId="5" borderId="1" xfId="0" applyNumberFormat="1" applyFont="1" applyFill="1" applyBorder="1" applyAlignment="1">
      <alignment horizontal="center" vertical="center" wrapText="1" readingOrder="1"/>
    </xf>
    <xf numFmtId="14" fontId="3" fillId="4" borderId="2" xfId="0" applyNumberFormat="1" applyFont="1" applyFill="1" applyBorder="1" applyAlignment="1">
      <alignment horizontal="center" vertical="center" wrapText="1" readingOrder="1"/>
    </xf>
    <xf numFmtId="14" fontId="3" fillId="4" borderId="4" xfId="0" applyNumberFormat="1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10" xfId="5" xr:uid="{386ED6A5-267F-4021-81E0-E09E1DB833B2}"/>
    <cellStyle name="Normal 83" xfId="2" xr:uid="{6AADCDD4-70CB-4884-B663-563EEAED3572}"/>
    <cellStyle name="Normal 83 2" xfId="4" xr:uid="{B5B42C75-CC36-4177-87FD-37E1FE658AD2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MODELO%20BUENO\DEUD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%202006_2009_jul_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WINDOWS\TEMP\Curva_Cota&#231;&#227;o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kelly\Kelly\Endividamento%202002\Detalhes%20Escoamento\Fluxo%20Caixa%20Abertura%20Banc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opark%20Apresenta&#231;&#227;o%201%20tr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TEEP\Desktop\Indicadores_Enviados_ISA\Enviado_Alexsandra_27jun\INDICADORES%20ENVIADOS%20&#192;%20ISA%20EM%2027%2006%2007_VersaoComple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NBERNARDO\Nercio\Nova%20CTEEP\Or&#231;amento%20PLURIANUAL%2008-10\Administrativa\Banco%20Investimento%20-%20AI%2021-09-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DOCUME~1\kelly\CONFIG~1\Temp\Conselho_4Trim_Nest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Fechamento%202008\(11+01)%20Novembro-08\Arquivos%20Base\Real%202008_novembro%20re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Andr&#233;a\CTEEP\3+9%20pre&#231;os%20correntes\Resumo%20proje&#231;&#227;o%20final%20revisao%20plur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009391\obras\Obras\ECTE\ReceitaEC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s/Trabalhos/Relat&#243;rio%20Mensal%20de%20Comercializa&#231;&#227;o%20de%20Energia%20-%20Junho_2005_P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Orcamento\Apresentacoes\Reuniao_Orcamento2008_12Nov07\Indicadores\Atualizacao_04jan08\PROJE&#199;&#213;ES%20Indicadores_V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22/1T22/BASE/Base_Projetos%201T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CO\CCE\CCSE\UGB\Mercado\Acompanhamento\Situa&#231;&#227;o%20Comercial\2005\FontesDados\FontesDados%20SC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%20T%20E%20E%20P\Meus%20documentos\Luciana\Modelo\Vers&#227;o%20Atual\MODELO%20CTEEP_Outubro%20real_1411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FP%20-%20PUBLICO\Andrea\Geraldo_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a\Desktop\Kaiser\Kaiser%20-%20MC%20Hosting%20v2%20(Implanta&#231;&#227;o%201%20ano%20-%20Refaseado%20-%20Ajuste%20Total%20Agressivo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P/Acomp%20MSO/Base%20Cont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ssis/Configura&#231;&#245;es%20locais/Temporary%20Internet%20Files/Content.Outlook/4KD4RPWO/Oscila&#231;&#227;o%20de%20Pot&#234;ncia/Planilha_do_Rock_Vers&#227;o_1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Orcamento\2002\closing%20report\junho\closing_junho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s_Cambio"/>
      <sheetName val="Indice"/>
      <sheetName val="Escenarios"/>
      <sheetName val="SENSIBILIDADES"/>
      <sheetName val="RESUMEN_CREDITO"/>
      <sheetName val="CUADROS"/>
      <sheetName val="Resumen L.P"/>
      <sheetName val="RESUMEN_MILLONES"/>
      <sheetName val="ASIGNACION_CDTOS"/>
      <sheetName val="CDTOS_CAPITALIZABLES"/>
      <sheetName val="FORWARDS"/>
      <sheetName val="SAP"/>
      <sheetName val="CDTOS-CAJA"/>
      <sheetName val="CDTOS-CAUSACION"/>
      <sheetName val="INDICADORES"/>
      <sheetName val="BID_195"/>
      <sheetName val="MEDIOCREDITO"/>
      <sheetName val="BIRF_3955"/>
      <sheetName val="BIRF_3954"/>
      <sheetName val="BONOS_35"/>
      <sheetName val="BONOS_DTF7"/>
      <sheetName val="BONOS_DTF10"/>
      <sheetName val="BONOS_IPC7"/>
      <sheetName val="BONOS_IPC10"/>
      <sheetName val="BONOS_2001"/>
      <sheetName val="BONOS_2004_1"/>
      <sheetName val="BONOS_2004_2"/>
      <sheetName val="BONOS_NACION"/>
      <sheetName val="FEN_10514"/>
      <sheetName val="FEN_10514_1"/>
      <sheetName val="FEN_10514_2"/>
      <sheetName val="GANADERO"/>
      <sheetName val="ABN_AMRO"/>
      <sheetName val="TRANSELCA_1"/>
      <sheetName val="TRANSELCA"/>
      <sheetName val="TRANSELCA_2005_1"/>
      <sheetName val="TRANSELCA_2005_3"/>
      <sheetName val="TRANSELCA_2005_2"/>
      <sheetName val="TRANSELCA_2004_2"/>
      <sheetName val="BONOS_COP"/>
      <sheetName val="BONOSCOP_DERECHO"/>
      <sheetName val="BONOSCOP_OBLIGACION"/>
      <sheetName val="BNP_DERECHO"/>
      <sheetName val="BNP_OBLIGACION"/>
      <sheetName val="BANCOLOMBIA_DERECHO"/>
      <sheetName val="BANCOLOMBIA_OBLIGACION"/>
      <sheetName val="B195_DERECHO"/>
      <sheetName val="B195_OBLIGACION"/>
      <sheetName val="G_BOLIVIA"/>
      <sheetName val="AB_USD"/>
      <sheetName val="AB_COP"/>
      <sheetName val="BONOS_USD"/>
      <sheetName val="BONOS_HIBRI"/>
      <sheetName val="EC"/>
      <sheetName val="Titulariza"/>
      <sheetName val="PN"/>
      <sheetName val="E_APORTES"/>
      <sheetName val="BONOS_UPME"/>
      <sheetName val="B_LOAN"/>
      <sheetName val="A_LOAN"/>
      <sheetName val="ECAS"/>
      <sheetName val="ISA_PERU_2003"/>
      <sheetName val="REP_2003"/>
      <sheetName val="BOLIVIA_EGR"/>
      <sheetName val="BONOS_SUST"/>
      <sheetName val="CORFINSURA"/>
      <sheetName val="BANCOLOMBIA"/>
      <sheetName val="COLPATRIA"/>
      <sheetName val="CORFIVALLE"/>
      <sheetName val="TES_CONAVI"/>
      <sheetName val="TES_OCCIDENTE"/>
      <sheetName val="TES_DAVIVIENDA"/>
      <sheetName val="TES_SANTANDER"/>
      <sheetName val="LLOYDS"/>
      <sheetName val="POPULAR"/>
      <sheetName val="NACION"/>
    </sheetNames>
    <sheetDataSet>
      <sheetData sheetId="0" refreshError="1"/>
      <sheetData sheetId="1" refreshError="1"/>
      <sheetData sheetId="2" refreshError="1">
        <row r="7">
          <cell r="B7">
            <v>4.8500000000000001E-2</v>
          </cell>
          <cell r="C7">
            <v>6.3100000000000003E-2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a 2009 GERENCIAL F_2"/>
      <sheetName val="2004 a 2005 GERENCIAL"/>
      <sheetName val="DRE 2005 a 2010 MENSAL"/>
      <sheetName val="FCX 2005 a 2008 MENSAL"/>
      <sheetName val="IR _ projeção"/>
      <sheetName val="CS _ projeção"/>
      <sheetName val="análises"/>
      <sheetName val="Entrada de parâmetros"/>
      <sheetName val="2005 a 2009 GERENCIAL F"/>
      <sheetName val="2005 a 2009 GERENCIAL F_1"/>
      <sheetName val="proj__despesa de pessoal"/>
      <sheetName val="projeção_folha_base 100"/>
      <sheetName val="ajustes at_pass"/>
      <sheetName val="INDICADORES BSC"/>
      <sheetName val="2005 a 2008 GERENCIAL"/>
      <sheetName val="Resultado Financ 2005 à 2008"/>
      <sheetName val="Planilhas de apoio ____"/>
      <sheetName val="Caixa Real até jun e proj 05"/>
      <sheetName val="Caixa Projetado de 2005 a 2008"/>
      <sheetName val="Rentabilidade"/>
      <sheetName val="DRE 2005 a 2008 b"/>
      <sheetName val="_Depreciação atual"/>
      <sheetName val="Módulo1"/>
    </sheetNames>
    <sheetDataSet>
      <sheetData sheetId="0"/>
      <sheetData sheetId="1"/>
      <sheetData sheetId="2" refreshError="1">
        <row r="6">
          <cell r="B6" t="str">
            <v>Real</v>
          </cell>
          <cell r="C6" t="str">
            <v>Projetado</v>
          </cell>
          <cell r="D6" t="str">
            <v>DEMONSTRATIVO DO RESULTADO</v>
          </cell>
          <cell r="P6" t="str">
            <v xml:space="preserve"> (em R$ mil)</v>
          </cell>
          <cell r="AC6" t="str">
            <v xml:space="preserve"> (em R$ mil)</v>
          </cell>
          <cell r="AP6" t="str">
            <v xml:space="preserve"> (em R$ mil)</v>
          </cell>
          <cell r="BC6" t="str">
            <v xml:space="preserve"> (em R$ mil)</v>
          </cell>
          <cell r="BP6" t="str">
            <v xml:space="preserve"> (em R$ mil)</v>
          </cell>
        </row>
        <row r="7">
          <cell r="A7" t="str">
            <v>DESCRIÇÃO</v>
          </cell>
          <cell r="B7" t="str">
            <v>Julho/06</v>
          </cell>
          <cell r="C7" t="str">
            <v>Ago-Dez/06</v>
          </cell>
          <cell r="D7">
            <v>38718</v>
          </cell>
          <cell r="E7">
            <v>38749</v>
          </cell>
          <cell r="F7">
            <v>38777</v>
          </cell>
          <cell r="G7">
            <v>38808</v>
          </cell>
          <cell r="H7">
            <v>38869</v>
          </cell>
          <cell r="I7">
            <v>38869</v>
          </cell>
          <cell r="J7">
            <v>38899</v>
          </cell>
          <cell r="K7">
            <v>38930</v>
          </cell>
          <cell r="L7">
            <v>38961</v>
          </cell>
          <cell r="M7">
            <v>38991</v>
          </cell>
          <cell r="N7">
            <v>39022</v>
          </cell>
          <cell r="O7">
            <v>39052</v>
          </cell>
          <cell r="P7" t="str">
            <v>TOTAL 2006</v>
          </cell>
          <cell r="Q7">
            <v>39083</v>
          </cell>
          <cell r="R7">
            <v>39114</v>
          </cell>
          <cell r="S7">
            <v>39142</v>
          </cell>
          <cell r="T7">
            <v>39173</v>
          </cell>
          <cell r="U7">
            <v>39234</v>
          </cell>
          <cell r="V7">
            <v>39234</v>
          </cell>
          <cell r="W7">
            <v>39264</v>
          </cell>
          <cell r="X7">
            <v>39295</v>
          </cell>
          <cell r="Y7">
            <v>39326</v>
          </cell>
          <cell r="Z7">
            <v>39356</v>
          </cell>
          <cell r="AA7">
            <v>39387</v>
          </cell>
          <cell r="AB7">
            <v>39417</v>
          </cell>
          <cell r="AC7">
            <v>2007</v>
          </cell>
          <cell r="AD7">
            <v>39448</v>
          </cell>
          <cell r="AE7">
            <v>39479</v>
          </cell>
          <cell r="AF7">
            <v>39508</v>
          </cell>
          <cell r="AG7">
            <v>39539</v>
          </cell>
          <cell r="AH7">
            <v>39600</v>
          </cell>
          <cell r="AI7">
            <v>39600</v>
          </cell>
          <cell r="AJ7">
            <v>39630</v>
          </cell>
          <cell r="AK7">
            <v>39661</v>
          </cell>
          <cell r="AL7">
            <v>39692</v>
          </cell>
          <cell r="AM7">
            <v>39722</v>
          </cell>
          <cell r="AN7">
            <v>39753</v>
          </cell>
          <cell r="AO7">
            <v>39783</v>
          </cell>
          <cell r="AP7">
            <v>2008</v>
          </cell>
          <cell r="AQ7">
            <v>39814</v>
          </cell>
          <cell r="AR7">
            <v>39845</v>
          </cell>
          <cell r="AS7">
            <v>39873</v>
          </cell>
          <cell r="AT7">
            <v>39904</v>
          </cell>
          <cell r="AU7">
            <v>39965</v>
          </cell>
          <cell r="AV7">
            <v>39965</v>
          </cell>
          <cell r="AW7">
            <v>39995</v>
          </cell>
          <cell r="AX7">
            <v>40026</v>
          </cell>
          <cell r="AY7">
            <v>40057</v>
          </cell>
          <cell r="AZ7">
            <v>40087</v>
          </cell>
          <cell r="BA7">
            <v>40118</v>
          </cell>
          <cell r="BB7">
            <v>40148</v>
          </cell>
          <cell r="BC7">
            <v>2009</v>
          </cell>
          <cell r="BD7">
            <v>40179</v>
          </cell>
          <cell r="BE7">
            <v>40210</v>
          </cell>
          <cell r="BF7">
            <v>40238</v>
          </cell>
          <cell r="BG7">
            <v>40269</v>
          </cell>
          <cell r="BH7">
            <v>40330</v>
          </cell>
          <cell r="BI7">
            <v>40330</v>
          </cell>
          <cell r="BJ7">
            <v>40360</v>
          </cell>
          <cell r="BK7">
            <v>40391</v>
          </cell>
          <cell r="BL7">
            <v>40422</v>
          </cell>
          <cell r="BM7">
            <v>40452</v>
          </cell>
          <cell r="BN7">
            <v>40483</v>
          </cell>
          <cell r="BO7">
            <v>40513</v>
          </cell>
          <cell r="BP7">
            <v>2010</v>
          </cell>
        </row>
        <row r="8">
          <cell r="A8" t="str">
            <v>MÊS A MÊS</v>
          </cell>
        </row>
        <row r="9">
          <cell r="A9" t="str">
            <v>I - DEMONSTRATIVO DO RESULTADO</v>
          </cell>
        </row>
        <row r="10">
          <cell r="A10" t="str">
            <v xml:space="preserve">  1. Receita Operacional</v>
          </cell>
        </row>
        <row r="11">
          <cell r="A11" t="str">
            <v xml:space="preserve">      1.1 - Rede Implantada</v>
          </cell>
        </row>
        <row r="12">
          <cell r="A12" t="str">
            <v xml:space="preserve">             1.1.1 - Rede Básica - SE e ajustes</v>
          </cell>
        </row>
        <row r="13">
          <cell r="A13" t="str">
            <v xml:space="preserve">             1.1.2 - D.I.T.'s - SE</v>
          </cell>
        </row>
        <row r="14">
          <cell r="A14" t="str">
            <v xml:space="preserve">      1.2 - Rede Básica e DIT's - Novos Invest. c/Res.</v>
          </cell>
        </row>
        <row r="15">
          <cell r="A15" t="str">
            <v xml:space="preserve">             1.2.1 - Rede Básica  - novos invest c/Res.</v>
          </cell>
        </row>
        <row r="16">
          <cell r="A16" t="str">
            <v xml:space="preserve">             1.2.2 - DIT's - novos invest c/Res.</v>
          </cell>
        </row>
        <row r="17">
          <cell r="A17" t="str">
            <v xml:space="preserve">      1.3 - Rede Básica e DIT's - Novos Invest. s/Res.</v>
          </cell>
        </row>
        <row r="18">
          <cell r="A18" t="str">
            <v xml:space="preserve">             1.3.1 - Rede Básica  - novos invest s/Res.</v>
          </cell>
        </row>
        <row r="19">
          <cell r="A19" t="str">
            <v xml:space="preserve">             1.3.2 - DIT's - novos invest s/Res.</v>
          </cell>
        </row>
        <row r="20">
          <cell r="A20" t="str">
            <v xml:space="preserve">      1.4 - Outros Serviços</v>
          </cell>
        </row>
        <row r="21">
          <cell r="A21" t="str">
            <v xml:space="preserve">             1.4.1 - Outras Receitas</v>
          </cell>
        </row>
        <row r="22">
          <cell r="A22" t="str">
            <v xml:space="preserve">             1.4.9 - Outros</v>
          </cell>
        </row>
        <row r="23">
          <cell r="A23" t="str">
            <v xml:space="preserve">  2. Deduções à Receita Operacional</v>
          </cell>
        </row>
        <row r="24">
          <cell r="A24" t="str">
            <v xml:space="preserve">      2.1 – RGR/PIS/COFINS</v>
          </cell>
        </row>
        <row r="25">
          <cell r="A25" t="str">
            <v xml:space="preserve">               2.1.1 - RGR</v>
          </cell>
        </row>
        <row r="26">
          <cell r="A26" t="str">
            <v xml:space="preserve">               2.1.2 - COFINS</v>
          </cell>
        </row>
        <row r="27">
          <cell r="A27" t="str">
            <v xml:space="preserve">               2.1.3 – PIS</v>
          </cell>
        </row>
        <row r="28">
          <cell r="A28" t="str">
            <v xml:space="preserve">      2.2 – ISS</v>
          </cell>
        </row>
        <row r="29">
          <cell r="A29" t="str">
            <v xml:space="preserve">      2.3 - Ativo Regulatório  - Realização</v>
          </cell>
        </row>
        <row r="30">
          <cell r="A30" t="str">
            <v xml:space="preserve">      2.4 – Ativo regulatório – Constituição</v>
          </cell>
        </row>
        <row r="31">
          <cell r="A31" t="str">
            <v xml:space="preserve">      2.5 – Receita de Créditos Tributários</v>
          </cell>
        </row>
        <row r="32">
          <cell r="A32" t="str">
            <v xml:space="preserve">      2.6 – Baixa de Ativo Regulatório</v>
          </cell>
        </row>
        <row r="33">
          <cell r="A33" t="str">
            <v xml:space="preserve">  3. Receita Operacional Líquida</v>
          </cell>
        </row>
        <row r="34">
          <cell r="A34" t="str">
            <v xml:space="preserve">  4. Despesa Operacional</v>
          </cell>
        </row>
        <row r="35">
          <cell r="A35" t="str">
            <v xml:space="preserve">      4.1 - Pessoal</v>
          </cell>
        </row>
        <row r="36">
          <cell r="A36" t="str">
            <v xml:space="preserve">            4.1.1 - Salários</v>
          </cell>
        </row>
        <row r="37">
          <cell r="A37" t="str">
            <v xml:space="preserve">            4.1.2 - Encargos</v>
          </cell>
        </row>
        <row r="38">
          <cell r="A38" t="str">
            <v xml:space="preserve">            4.1.3 - Provisões</v>
          </cell>
        </row>
        <row r="39">
          <cell r="A39" t="str">
            <v xml:space="preserve">      4.2 - Materiais, Serviços e Outras (orç.)</v>
          </cell>
        </row>
        <row r="40">
          <cell r="A40" t="str">
            <v xml:space="preserve">            4.2.1 - Materiais (orç.)</v>
          </cell>
        </row>
        <row r="41">
          <cell r="A41" t="str">
            <v xml:space="preserve">            4.2.2 - Serviços (orç.)</v>
          </cell>
        </row>
        <row r="42">
          <cell r="A42" t="str">
            <v xml:space="preserve">            4.2.3 -Outras desp op. Expansão (orç.)</v>
          </cell>
        </row>
        <row r="43">
          <cell r="A43" t="str">
            <v xml:space="preserve">            4.2.4 - P&amp;D (75% do Relatório FPP) (orç)</v>
          </cell>
        </row>
        <row r="44">
          <cell r="A44" t="str">
            <v xml:space="preserve">      4.3 – ANEEL, CCC, CDE</v>
          </cell>
        </row>
        <row r="45">
          <cell r="A45" t="str">
            <v xml:space="preserve">            4.3.1 - Taxa de Fiscalização ANEEL</v>
          </cell>
        </row>
        <row r="46">
          <cell r="A46" t="str">
            <v xml:space="preserve">            4.3.2 - CCC</v>
          </cell>
        </row>
        <row r="47">
          <cell r="A47" t="str">
            <v xml:space="preserve">            4.3.2 - CDE</v>
          </cell>
        </row>
        <row r="48">
          <cell r="A48" t="str">
            <v xml:space="preserve">      4.4 – P&amp;D</v>
          </cell>
        </row>
        <row r="49">
          <cell r="A49" t="str">
            <v xml:space="preserve">             4.4.1 – P&amp;D – Projetos</v>
          </cell>
        </row>
        <row r="50">
          <cell r="A50" t="str">
            <v xml:space="preserve">             4.4.2 – FNDCT</v>
          </cell>
        </row>
        <row r="51">
          <cell r="A51" t="str">
            <v xml:space="preserve">             4.4.3 –EPE</v>
          </cell>
        </row>
        <row r="52">
          <cell r="A52" t="str">
            <v xml:space="preserve">      4.5 - Provisões</v>
          </cell>
        </row>
        <row r="53">
          <cell r="A53" t="str">
            <v xml:space="preserve">             4.5.1 – Contingências Trabalhistas</v>
          </cell>
        </row>
        <row r="54">
          <cell r="A54" t="str">
            <v xml:space="preserve">             4.5.1 – Contingências Tributárias</v>
          </cell>
        </row>
        <row r="55">
          <cell r="A55" t="str">
            <v xml:space="preserve">      4.9 - Outras despesas de registro</v>
          </cell>
        </row>
        <row r="56">
          <cell r="A56" t="str">
            <v xml:space="preserve">             4.9.1 - Outras despesas de registro</v>
          </cell>
        </row>
        <row r="57">
          <cell r="A57" t="str">
            <v xml:space="preserve">  5. Resultado Serv. antes da Depreciação (EBITDA)</v>
          </cell>
        </row>
        <row r="58">
          <cell r="A58" t="str">
            <v xml:space="preserve">  6. Depreciação</v>
          </cell>
        </row>
        <row r="59">
          <cell r="A59" t="str">
            <v xml:space="preserve">     6.1 - Depreciação - ativo existente</v>
          </cell>
        </row>
        <row r="60">
          <cell r="A60" t="str">
            <v xml:space="preserve">     6.2 -  Depreciação - novos investimentos</v>
          </cell>
        </row>
        <row r="61">
          <cell r="A61" t="str">
            <v xml:space="preserve">  7. Resultado do Serviço (EBIT)</v>
          </cell>
        </row>
        <row r="62">
          <cell r="A62" t="str">
            <v xml:space="preserve">  8. Resultado Financeiro</v>
          </cell>
        </row>
        <row r="63">
          <cell r="A63" t="str">
            <v xml:space="preserve">  8.1 - Amortização do Deságio</v>
          </cell>
        </row>
        <row r="64">
          <cell r="A64" t="str">
            <v xml:space="preserve">  8.2 - Receitas Financeiras</v>
          </cell>
        </row>
        <row r="65">
          <cell r="A65" t="str">
            <v xml:space="preserve">      8.2.1 - Receitas de Aplicações Financeiras</v>
          </cell>
        </row>
        <row r="66">
          <cell r="A66" t="str">
            <v xml:space="preserve">              8.2.1.1 - Aplicações Financeiras</v>
          </cell>
        </row>
        <row r="67">
          <cell r="A67" t="str">
            <v xml:space="preserve">              8.2.1.2 - (-) PIS/COFINS sobre aplic.financ.</v>
          </cell>
        </row>
        <row r="68">
          <cell r="A68" t="str">
            <v xml:space="preserve">      8.2.2 - Juros</v>
          </cell>
        </row>
        <row r="69">
          <cell r="A69" t="str">
            <v xml:space="preserve">              8.2.2.1 - Secr Fazenda - Acordo I</v>
          </cell>
        </row>
        <row r="70">
          <cell r="A70" t="str">
            <v xml:space="preserve">              8.2.2.2 - Secr Fazenda - Acordo II</v>
          </cell>
        </row>
        <row r="71">
          <cell r="A71" t="str">
            <v xml:space="preserve">              8.2.2.3 - Secr Fazenda - Cadeião</v>
          </cell>
        </row>
        <row r="72">
          <cell r="A72" t="str">
            <v xml:space="preserve">              8.2.2.4 - Cessão de Crédito CESP 78</v>
          </cell>
        </row>
        <row r="73">
          <cell r="A73" t="str">
            <v xml:space="preserve">              8.2.2.9 – Outros Juros</v>
          </cell>
        </row>
        <row r="74">
          <cell r="A74" t="str">
            <v xml:space="preserve">      8.2.3 - Variação Monetária</v>
          </cell>
        </row>
        <row r="75">
          <cell r="A75" t="str">
            <v xml:space="preserve">              8.2.3.1 - Secr Fazenda - Acordo I</v>
          </cell>
        </row>
        <row r="76">
          <cell r="A76" t="str">
            <v xml:space="preserve">              8.2.3.2 - Secr Fazenda - Acordo II</v>
          </cell>
        </row>
        <row r="77">
          <cell r="A77" t="str">
            <v xml:space="preserve">              8.2.3.3 - Secr Fazenda - Cadeião</v>
          </cell>
        </row>
        <row r="78">
          <cell r="A78" t="str">
            <v xml:space="preserve">              8.2.3.4 - Cessão de Crédito CESP 78</v>
          </cell>
        </row>
        <row r="79">
          <cell r="A79" t="str">
            <v xml:space="preserve">              8.2.3.9 – Outras V.M.</v>
          </cell>
        </row>
        <row r="80">
          <cell r="A80" t="str">
            <v xml:space="preserve">  8.3 - Despesas Financeiras</v>
          </cell>
        </row>
        <row r="81">
          <cell r="A81" t="str">
            <v xml:space="preserve">      8.3.1 - Juros</v>
          </cell>
        </row>
        <row r="82">
          <cell r="A82" t="str">
            <v xml:space="preserve">              8.3.1.2 - Fund Cesp-Retenção de Reservas CTE</v>
          </cell>
        </row>
        <row r="83">
          <cell r="A83" t="str">
            <v xml:space="preserve">              8.3.1.3 - Fund Cesp-Déficit Técnico-CTEEP</v>
          </cell>
        </row>
        <row r="84">
          <cell r="A84" t="str">
            <v xml:space="preserve">              8.3.1.4 - Fund Cesp-Ajuste de Reservas-EPTE</v>
          </cell>
        </row>
        <row r="85">
          <cell r="A85" t="str">
            <v xml:space="preserve">              8.3.1.5 - Eletrobrás - PRONI/SENIR</v>
          </cell>
        </row>
        <row r="86">
          <cell r="A86" t="str">
            <v xml:space="preserve">              8.3.1.6 - Miguel Reale Gisel</v>
          </cell>
        </row>
        <row r="87">
          <cell r="A87" t="str">
            <v xml:space="preserve">              8.3.1.7 – BNDES</v>
          </cell>
        </row>
        <row r="88">
          <cell r="A88" t="str">
            <v xml:space="preserve">              8.3.1.8 – Empréstimos a captar</v>
          </cell>
        </row>
        <row r="89">
          <cell r="A89" t="str">
            <v xml:space="preserve">              8.3.1.9 - Despesa juros - outros</v>
          </cell>
        </row>
        <row r="90">
          <cell r="A90" t="str">
            <v xml:space="preserve">      8.3.2 - Variação Monetária</v>
          </cell>
        </row>
        <row r="91">
          <cell r="A91" t="str">
            <v xml:space="preserve">              8.3.2.2 - Fund Cesp-Retenção de Reservas CTE</v>
          </cell>
        </row>
        <row r="92">
          <cell r="A92" t="str">
            <v xml:space="preserve">              8.3.2.3 - Fund Cesp-Déficit Técnico-CTEEP</v>
          </cell>
        </row>
        <row r="93">
          <cell r="A93" t="str">
            <v xml:space="preserve">              8.3.2.4 - Fund Cesp-Ajuste de Reservas-EPTE</v>
          </cell>
        </row>
        <row r="94">
          <cell r="A94" t="str">
            <v xml:space="preserve">              8.3.2.5 - Eletrobrás - PRONI/SENIR</v>
          </cell>
        </row>
        <row r="95">
          <cell r="A95" t="str">
            <v xml:space="preserve">              8.3.2.7 – BNDES</v>
          </cell>
        </row>
        <row r="96">
          <cell r="A96" t="str">
            <v xml:space="preserve">              8.3.2.8 – Empréstimos a captar</v>
          </cell>
        </row>
        <row r="97">
          <cell r="A97" t="str">
            <v xml:space="preserve">              8.3.2.6 - V.M.- Despesa</v>
          </cell>
        </row>
        <row r="98">
          <cell r="A98" t="str">
            <v xml:space="preserve">      8.3.3 - CPMF</v>
          </cell>
        </row>
        <row r="99">
          <cell r="A99" t="str">
            <v xml:space="preserve">      8.3.4 – Outras Despesas Financeiras</v>
          </cell>
        </row>
        <row r="100">
          <cell r="A100" t="str">
            <v>9. Juros sobre o Capital Próprio</v>
          </cell>
        </row>
        <row r="101">
          <cell r="A101" t="str">
            <v>10. Resultado Operacional</v>
          </cell>
        </row>
        <row r="102">
          <cell r="A102" t="str">
            <v>11. Resultado não Operacional</v>
          </cell>
        </row>
        <row r="103">
          <cell r="A103" t="str">
            <v>12. Lucro antes dos Tributos</v>
          </cell>
        </row>
        <row r="104">
          <cell r="A104" t="str">
            <v>13. IR &amp; CSLL</v>
          </cell>
        </row>
        <row r="105">
          <cell r="A105" t="str">
            <v xml:space="preserve">      13.1 Imposto de Renda</v>
          </cell>
        </row>
        <row r="106">
          <cell r="A106" t="str">
            <v xml:space="preserve">      13.2 Contribuição Social</v>
          </cell>
        </row>
        <row r="107">
          <cell r="A107" t="str">
            <v>14. Juros sobre o Capital Próprio</v>
          </cell>
        </row>
        <row r="108">
          <cell r="A108" t="str">
            <v>15. Lucro Líquido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 Pré"/>
      <sheetName val="TRADE"/>
      <sheetName val="MOEDAS"/>
      <sheetName val="Cotação Funari"/>
      <sheetName val="LIQ"/>
      <sheetName val="TERMO"/>
      <sheetName val="FERIADOS"/>
      <sheetName val="Sheet2"/>
      <sheetName val="BASE"/>
      <sheetName val="CLIENTES"/>
      <sheetName val="Úteis"/>
      <sheetName val="Banco de Dados "/>
      <sheetName val="Tabelas"/>
      <sheetName val="Sheet1"/>
      <sheetName val="Sensibil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caixa 2002 Abertura Banco"/>
      <sheetName val="FERIADOS"/>
      <sheetName val="Output"/>
      <sheetName val="Sensibilidades"/>
      <sheetName val="Operações us$"/>
      <sheetName val="I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os"/>
      <sheetName val="Top10"/>
      <sheetName val="Graficos"/>
      <sheetName val="PPT"/>
      <sheetName val="Book"/>
      <sheetName val="Filiais"/>
      <sheetName val="BD"/>
      <sheetName val="BD2"/>
      <sheetName val="Prestacao"/>
      <sheetName val="BDPrestacao"/>
      <sheetName val="BD Sini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Barra Life</v>
          </cell>
        </row>
        <row r="4">
          <cell r="B4" t="str">
            <v>Barra Medical</v>
          </cell>
        </row>
        <row r="5">
          <cell r="B5" t="str">
            <v>Barão da Torre</v>
          </cell>
        </row>
        <row r="6">
          <cell r="B6" t="str">
            <v>Bolsa de Valores</v>
          </cell>
        </row>
        <row r="7">
          <cell r="B7" t="str">
            <v>Brad. Botafogo</v>
          </cell>
        </row>
        <row r="8">
          <cell r="B8" t="str">
            <v>Cassino Atlântico</v>
          </cell>
        </row>
        <row r="9">
          <cell r="B9" t="str">
            <v>Center Shopping</v>
          </cell>
        </row>
        <row r="10">
          <cell r="B10" t="str">
            <v>H Copa D´or</v>
          </cell>
        </row>
        <row r="11">
          <cell r="B11" t="str">
            <v>Copacabana Medical Center</v>
          </cell>
        </row>
        <row r="12">
          <cell r="B12" t="str">
            <v>Copacab. Medical Tower</v>
          </cell>
        </row>
        <row r="13">
          <cell r="B13" t="str">
            <v>Hilário de Gouveia</v>
          </cell>
        </row>
        <row r="14">
          <cell r="B14" t="str">
            <v>Humaita</v>
          </cell>
        </row>
        <row r="15">
          <cell r="B15" t="str">
            <v>Jacarepagua</v>
          </cell>
        </row>
        <row r="16">
          <cell r="B16" t="str">
            <v>Madureira Shopping</v>
          </cell>
        </row>
        <row r="17">
          <cell r="B17" t="str">
            <v>Passeio Shopping</v>
          </cell>
        </row>
        <row r="18">
          <cell r="B18" t="str">
            <v>Prudente de Moraes</v>
          </cell>
        </row>
        <row r="19">
          <cell r="B19" t="str">
            <v>Recreio Shopping</v>
          </cell>
        </row>
        <row r="20">
          <cell r="B20" t="str">
            <v>Tijuca</v>
          </cell>
        </row>
        <row r="21">
          <cell r="B21" t="str">
            <v>Praça Tiradentes</v>
          </cell>
        </row>
        <row r="22">
          <cell r="B22" t="str">
            <v>Shopping Rio Sul</v>
          </cell>
        </row>
        <row r="23">
          <cell r="B23" t="str">
            <v>Saens Peña</v>
          </cell>
        </row>
        <row r="24">
          <cell r="B24" t="str">
            <v>Senador Dantas</v>
          </cell>
        </row>
        <row r="25">
          <cell r="B25" t="str">
            <v>Sheraton Barra</v>
          </cell>
        </row>
        <row r="26">
          <cell r="B26" t="str">
            <v>Teleporto</v>
          </cell>
        </row>
        <row r="27">
          <cell r="B27" t="str">
            <v>Bradesco Teresópolis</v>
          </cell>
        </row>
        <row r="28">
          <cell r="B28" t="str">
            <v>Visconde de Pirajá</v>
          </cell>
        </row>
        <row r="29">
          <cell r="B29" t="str">
            <v>West Shopping</v>
          </cell>
        </row>
        <row r="30">
          <cell r="B30" t="str">
            <v>Citta America</v>
          </cell>
        </row>
        <row r="31">
          <cell r="B31" t="str">
            <v>Administração Allpark</v>
          </cell>
        </row>
        <row r="32">
          <cell r="B32" t="str">
            <v>Atlântica</v>
          </cell>
        </row>
        <row r="33">
          <cell r="B33" t="str">
            <v>Atlântico Pálace Hotel</v>
          </cell>
        </row>
        <row r="34">
          <cell r="B34" t="str">
            <v>Barcas</v>
          </cell>
        </row>
        <row r="35">
          <cell r="B35" t="str">
            <v>Bay Market</v>
          </cell>
        </row>
        <row r="36">
          <cell r="B36" t="str">
            <v>Bispo</v>
          </cell>
        </row>
        <row r="37">
          <cell r="B37" t="str">
            <v>Casa de Portugal</v>
          </cell>
        </row>
        <row r="38">
          <cell r="B38" t="str">
            <v>Clínica São Vicente</v>
          </cell>
        </row>
        <row r="39">
          <cell r="B39" t="str">
            <v>Forum Ipanema</v>
          </cell>
        </row>
        <row r="40">
          <cell r="B40" t="str">
            <v>Ibgeana</v>
          </cell>
        </row>
        <row r="41">
          <cell r="B41" t="str">
            <v>Ibol</v>
          </cell>
        </row>
        <row r="42">
          <cell r="B42" t="str">
            <v>Ipanema Park</v>
          </cell>
        </row>
        <row r="43">
          <cell r="B43" t="str">
            <v>Leblon Medical Center</v>
          </cell>
        </row>
        <row r="44">
          <cell r="B44" t="str">
            <v>Mario Henrique Simonsen</v>
          </cell>
        </row>
        <row r="45">
          <cell r="B45" t="str">
            <v>Mesbla</v>
          </cell>
        </row>
        <row r="46">
          <cell r="B46" t="str">
            <v>Mosteiro de São Bento</v>
          </cell>
        </row>
        <row r="47">
          <cell r="B47" t="str">
            <v>Nove de Julho</v>
          </cell>
        </row>
        <row r="48">
          <cell r="B48" t="str">
            <v>RB1</v>
          </cell>
        </row>
        <row r="49">
          <cell r="B49" t="str">
            <v>Rodrigues Alves</v>
          </cell>
        </row>
        <row r="50">
          <cell r="B50" t="str">
            <v>Santa Casa</v>
          </cell>
        </row>
        <row r="51">
          <cell r="B51" t="str">
            <v>Siqueira Campos</v>
          </cell>
        </row>
        <row r="52">
          <cell r="B52" t="str">
            <v>Santa Lúcia</v>
          </cell>
        </row>
        <row r="53">
          <cell r="B53" t="str">
            <v>São Gonçalo Shopping</v>
          </cell>
        </row>
        <row r="54">
          <cell r="B54" t="str">
            <v>Shopping Leblon</v>
          </cell>
        </row>
        <row r="55">
          <cell r="B55" t="str">
            <v>Tabajaras</v>
          </cell>
        </row>
        <row r="56">
          <cell r="B56" t="str">
            <v>Via Parque Shopping</v>
          </cell>
        </row>
        <row r="57">
          <cell r="B57" t="str">
            <v>Real Residence</v>
          </cell>
        </row>
        <row r="58">
          <cell r="B58" t="str">
            <v>Torre Almirante</v>
          </cell>
        </row>
        <row r="59">
          <cell r="B59" t="str">
            <v>Administração Riopark</v>
          </cell>
        </row>
        <row r="60">
          <cell r="B60" t="str">
            <v>Voluntários da Pátria</v>
          </cell>
        </row>
        <row r="61">
          <cell r="B61" t="str">
            <v>Conceição</v>
          </cell>
        </row>
        <row r="62">
          <cell r="B62" t="str">
            <v>Andrade Neves</v>
          </cell>
        </row>
        <row r="63">
          <cell r="B63" t="str">
            <v>Jornal do Brasil</v>
          </cell>
        </row>
        <row r="64">
          <cell r="B64" t="str">
            <v>Anasa</v>
          </cell>
        </row>
        <row r="65">
          <cell r="B65" t="str">
            <v>Shopping Teresópolis</v>
          </cell>
        </row>
        <row r="66">
          <cell r="B66" t="str">
            <v>Casarão</v>
          </cell>
        </row>
        <row r="67">
          <cell r="B67" t="str">
            <v>Terreno</v>
          </cell>
        </row>
        <row r="68">
          <cell r="B68" t="str">
            <v>Catete</v>
          </cell>
        </row>
        <row r="69">
          <cell r="B69" t="str">
            <v>Amaral Peixoto</v>
          </cell>
        </row>
        <row r="70">
          <cell r="B70" t="str">
            <v>Santa Rosa</v>
          </cell>
        </row>
        <row r="71">
          <cell r="B71" t="str">
            <v>Marechal Camara I</v>
          </cell>
        </row>
        <row r="72">
          <cell r="B72" t="str">
            <v>Academia Estação do Corpo</v>
          </cell>
        </row>
        <row r="73">
          <cell r="B73" t="str">
            <v>João Pessoa</v>
          </cell>
        </row>
        <row r="74">
          <cell r="B74" t="str">
            <v>Rioswin Candido Benicio</v>
          </cell>
        </row>
        <row r="75">
          <cell r="B75" t="str">
            <v>Rioswin Florianopolis</v>
          </cell>
        </row>
        <row r="76">
          <cell r="B76" t="str">
            <v>Restaurante Outback</v>
          </cell>
        </row>
        <row r="77">
          <cell r="B77" t="str">
            <v>Rioshopping</v>
          </cell>
        </row>
        <row r="78">
          <cell r="B78" t="str">
            <v>Sheraton Macaé</v>
          </cell>
        </row>
        <row r="79">
          <cell r="B79" t="str">
            <v>Macaé Palace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Esc.Macro"/>
      <sheetName val="Bases Grales."/>
      <sheetName val="Inversión"/>
      <sheetName val="PYG"/>
      <sheetName val="Flujo Caja"/>
      <sheetName val="Balance"/>
      <sheetName val="Tax"/>
      <sheetName val="M.E."/>
      <sheetName val="RES.ANUAL"/>
      <sheetName val="RES.CREDITO"/>
      <sheetName val="Ptmos. otorg."/>
      <sheetName val="WACC"/>
      <sheetName val="Ingresos"/>
      <sheetName val="Ingres Revisados"/>
      <sheetName val="Atualização"/>
      <sheetName val="FC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esumo"/>
      <sheetName val="Rest_Dir"/>
      <sheetName val="Rest_UG"/>
      <sheetName val="Rest_UA"/>
      <sheetName val="Rest_Conta"/>
      <sheetName val="Rest_PRG"/>
      <sheetName val="Rest_Proc"/>
      <sheetName val="Rest_ATV"/>
      <sheetName val="Codigos"/>
      <sheetName val="Lista de Projetos"/>
      <sheetName val="Proj"/>
      <sheetName val="Datos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faturamento 2000"/>
      <sheetName val="faturamento 2000x1999"/>
      <sheetName val="margem bruta"/>
      <sheetName val="variação cambial"/>
      <sheetName val="resultado"/>
      <sheetName val="desp. financeira"/>
      <sheetName val="EBITDA"/>
      <sheetName val="patrimonio"/>
      <sheetName val="endividamento"/>
      <sheetName val="escoamento 2001"/>
      <sheetName val="Dividendos Quotas"/>
      <sheetName val="exposição dolar"/>
      <sheetName val="P&amp;L R$"/>
      <sheetName val="M.F.I YTD R$"/>
      <sheetName val="GROSS REVENUE - GRÁFICO"/>
      <sheetName val="GROSS MARGIN - GRÁFICO"/>
      <sheetName val="EBITDA - GRÁFICO"/>
      <sheetName val="M.F.I R$"/>
      <sheetName val="REFINANCING"/>
      <sheetName val="escoamento"/>
      <sheetName val="divida"/>
      <sheetName val="Cash Generation"/>
      <sheetName val="Base Caixa"/>
      <sheetName val="BU´S PRE R$"/>
      <sheetName val="Gráfico1"/>
      <sheetName val="Gráfico2"/>
      <sheetName val="Plan1"/>
      <sheetName val="Expenses Evolution"/>
      <sheetName val="S Gles"/>
      <sheetName val="pré-fixada"/>
      <sheetName val="Real_2004"/>
      <sheetName val="Inputs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P"/>
      <sheetName val="Passivo Oneroso"/>
      <sheetName val="IR &amp; CS 08"/>
      <sheetName val="IR &amp; CS_2008FY"/>
      <sheetName val="NOP"/>
      <sheetName val="Libo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1 (2)"/>
      <sheetName val="Plan1"/>
      <sheetName val="Plan2 (2)"/>
      <sheetName val="FINANC &amp; LEASING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LT CN-Blumenau original"/>
      <sheetName val="LT CN-Blumenau + igpm.julho01"/>
      <sheetName val="LT CN-Blumenaujulho+PD"/>
      <sheetName val="CalculoManual"/>
      <sheetName val="IGPM"/>
      <sheetName val="Plan1"/>
      <sheetName val="Plan2"/>
      <sheetName val="Plan3"/>
      <sheetName val="Curto Prazo"/>
      <sheetName val="Gráficos - Curto Prazo"/>
      <sheetName val="08+04"/>
      <sheetName val="Gráficos 8+4"/>
      <sheetName val="Planilha de Projeção"/>
      <sheetName val="Passivo Projeção"/>
      <sheetName val="Ativo Projeção"/>
      <sheetName val="Remuneracao ISA"/>
      <sheetName val="Rem_07_08_Agosto07"/>
      <sheetName val="JSCP"/>
      <sheetName val="Planilha de Projeção (2)"/>
      <sheetName val="Quadros Extras"/>
      <sheetName val="Orçto.Aprovado 2007"/>
      <sheetName val="DRE Contábil"/>
      <sheetName val="DRE Projeção Acum."/>
      <sheetName val="DRE Projeção Mensal"/>
      <sheetName val="Variação DRE"/>
      <sheetName val="Ativo Contábil"/>
      <sheetName val="Variação Ativo"/>
      <sheetName val="Passivo Contábil"/>
      <sheetName val="Variação Passivo"/>
      <sheetName val="Variação"/>
      <sheetName val="Empr -&gt; PDV e a obter"/>
      <sheetName val="BNDES"/>
      <sheetName val="FC Direto"/>
      <sheetName val="parâmetros"/>
      <sheetName val="Indicadores"/>
      <sheetName val="Covenants_BNDES"/>
      <sheetName val="WACC"/>
      <sheetName val="Indicadores_ISA"/>
      <sheetName val="FCL"/>
      <sheetName val="Tabela_Energizacao"/>
      <sheetName val="BNDES_Financeiro"/>
      <sheetName val="Receita 07"/>
      <sheetName val="Receita 08-18_30.08"/>
      <sheetName val="Pessoal"/>
      <sheetName val="MSO "/>
      <sheetName val="MSO com produt"/>
      <sheetName val="Fund.Secretaria"/>
      <sheetName val="Câmbio"/>
      <sheetName val="TI_21jul07"/>
      <sheetName val="IR07-corrente"/>
      <sheetName val="CSLL07-corrente"/>
      <sheetName val="Slide"/>
      <sheetName val="Principal"/>
      <sheetName val="27"/>
      <sheetName val="RP-101.2.1."/>
      <sheetName val="Resumo RT"/>
      <sheetName val="TAP - SRT"/>
      <sheetName val="INDIECO1"/>
      <sheetName val="Plan-Bônus"/>
      <sheetName val="Dados"/>
      <sheetName val="ReceitaECTE"/>
      <sheetName val="15 - Emprest.e financ."/>
      <sheetName val="BM&amp;F"/>
      <sheetName val="CEEMES"/>
      <sheetName val="modaj"/>
      <sheetName val="Inconsistência Sinais"/>
      <sheetName val="RAC"/>
      <sheetName val="DS"/>
      <sheetName val="Séries IGP-M e IPCA"/>
      <sheetName val="sapactivexlhiddensheet"/>
      <sheetName val="Sch9  Guarantees"/>
      <sheetName val="N"/>
      <sheetName val="Gráficos"/>
      <sheetName val="Lead"/>
      <sheetName val="Garantia"/>
      <sheetName val="GDP"/>
      <sheetName val="901 N8.2.1 Bal Mai07"/>
      <sheetName val="BOLETAR"/>
      <sheetName val="Deprec.-Amortiz."/>
      <sheetName val="IREM"/>
      <sheetName val="XREF"/>
      <sheetName val="RIS_TECNICHE"/>
      <sheetName val="ICATU"/>
      <sheetName val="RP - Custos Operacionais"/>
      <sheetName val="SispecPSAP"/>
      <sheetName val="Capa_Menu"/>
      <sheetName val="04 de 09_05 RSA"/>
      <sheetName val="ce"/>
      <sheetName val="SALDO PROJETOS"/>
      <sheetName val="COMPLETO"/>
      <sheetName val="den96"/>
      <sheetName val="TermoPE"/>
      <sheetName val="LT_CN-Blumenau_original"/>
      <sheetName val="LT_CN-Blumenau_+_igpm_julho01"/>
      <sheetName val="LT_CN-Blumenaujulho+PD"/>
      <sheetName val="Curto_Prazo"/>
      <sheetName val="Gráficos_-_Curto_Prazo"/>
      <sheetName val="Gráficos_8+4"/>
      <sheetName val="Planilha_de_Projeção"/>
      <sheetName val="Passivo_Projeção"/>
      <sheetName val="Ativo_Projeção"/>
      <sheetName val="Remuneracao_ISA"/>
      <sheetName val="Planilha_de_Projeção_(2)"/>
      <sheetName val="Quadros_Extras"/>
      <sheetName val="Orçto_Aprovado_2007"/>
      <sheetName val="DRE_Contábil"/>
      <sheetName val="DRE_Projeção_Acum_"/>
      <sheetName val="DRE_Projeção_Mensal"/>
      <sheetName val="Variação_DRE"/>
      <sheetName val="Ativo_Contábil"/>
      <sheetName val="Variação_Ativo"/>
      <sheetName val="Passivo_Contábil"/>
      <sheetName val="Variação_Passivo"/>
      <sheetName val="Empr_-&gt;_PDV_e_a_obter"/>
      <sheetName val="FC_Direto"/>
      <sheetName val="Receita_07"/>
      <sheetName val="Receita_08-18_30_08"/>
      <sheetName val="MSO_"/>
      <sheetName val="MSO_com_produt"/>
      <sheetName val="Fund_Secretaria"/>
      <sheetName val="RP-101_2_1_"/>
      <sheetName val="Resumo_RT"/>
      <sheetName val="TAP_-_SRT"/>
      <sheetName val="Séries_IGP-M_e_IPCA"/>
      <sheetName val="15_-_Emprest_e_financ_"/>
      <sheetName val="Inconsistência_Sinais"/>
      <sheetName val="RP_-_Custos_Operacionais"/>
      <sheetName val="contse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CostosVPN"/>
      <sheetName val="Dados"/>
      <sheetName val="Painel"/>
      <sheetName val="Plan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  <sheetName val="Fórmulas"/>
      <sheetName val="Resumo"/>
      <sheetName val="Report"/>
      <sheetName val="Base Consolidada"/>
      <sheetName val="Base Histórico"/>
      <sheetName val="Histórico Bonificação"/>
      <sheetName val="Validação"/>
      <sheetName val="SAP &gt;&gt;"/>
      <sheetName val="Base Orbis"/>
      <sheetName val="Base Lojas"/>
      <sheetName val="Bonificação"/>
      <sheetName val="PBI Mg 2018"/>
      <sheetName val="Base PBI Orçamento"/>
      <sheetName val="Compradores&gt;&gt;"/>
      <sheetName val="Report RG"/>
      <sheetName val="Base Consolidada RG"/>
      <sheetName val="Report ES"/>
      <sheetName val="Base Consolidada ES"/>
      <sheetName val="Report AA"/>
      <sheetName val="Base Consolidada AA"/>
      <sheetName val="Oranização da Planilha"/>
      <sheetName val="Calendário"/>
      <sheetName val="Conversão de Data"/>
      <sheetName val="Departamentos"/>
      <sheetName val="Setor Agrupado"/>
      <sheetName val="Offline_Linha Indicadores"/>
      <sheetName val="Online - Linha Indicadores"/>
      <sheetName val="Offline_Linhas_DRE_CP_LP"/>
      <sheetName val="De Para Categoria - Offline"/>
      <sheetName val="Offline  - Estrut. Indi"/>
      <sheetName val="Online_Estr. Aloc Cubo"/>
      <sheetName val="Online_Linhas DRE"/>
      <sheetName val="Online - Invest de Marketing"/>
      <sheetName val="Online_Custo Logístico"/>
      <sheetName val="Online - Garantia Estendida"/>
      <sheetName val="Online_Chargeback_Cont"/>
      <sheetName val="Online_DRE - Cubo Rentabilidade"/>
      <sheetName val="Online_Valores_Cont"/>
      <sheetName val="Online_FOB"/>
      <sheetName val="Online_Vol_Vendas"/>
      <sheetName val="Online_Qt_Pedidos"/>
      <sheetName val="Offline_ DRE_Val_Contabilidade "/>
      <sheetName val="Offline - Venda Bruta"/>
      <sheetName val="Offline - Venda CDC"/>
      <sheetName val="Offline - Frete Bruto "/>
      <sheetName val="Offline - Imposto Mercadoria"/>
      <sheetName val="Offline - Bonificação"/>
      <sheetName val="Offline - Custo CMV"/>
      <sheetName val="Offline - Assist. Tecnica"/>
      <sheetName val="Offline - Perda de Invent"/>
      <sheetName val="Offline - Log. Seg"/>
      <sheetName val="Offline - Frete CD"/>
      <sheetName val="Offline - Serviços BI"/>
      <sheetName val="Offline - Serviços SAS"/>
      <sheetName val="Offline - Ind_Volumetria Esto"/>
      <sheetName val="Offline - Indicador Audiência"/>
      <sheetName val="Offline - Ind Abast. Transf."/>
      <sheetName val="Offline - Ind_Comissão de Merc"/>
      <sheetName val="Offline - Ind Mov de Estoque"/>
      <sheetName val="Offline - Ind_Comissao Montagem"/>
      <sheetName val="Offline - Ind de Ocupação"/>
      <sheetName val="Offline - Ind Perda Crediario"/>
      <sheetName val="Offline - Ind Antecipacao CC"/>
      <sheetName val="Offline - Ind Faturamento CC"/>
      <sheetName val="Offline - Valores Multa CP"/>
      <sheetName val="Offline - Valores Antecip CDC"/>
      <sheetName val="Offline - Valores PDD CP"/>
      <sheetName val="Offline - Valores Receita CC"/>
      <sheetName val="Offline - Ind 100% Linha Bran"/>
      <sheetName val="Offline - Ind 100% Moveis"/>
      <sheetName val="Indicadores PowerPivro"/>
      <sheetName val="Custo Estoque"/>
      <sheetName val="Offline - Valores Antecip CC"/>
      <sheetName val="Offline - Frete e Abstecimento"/>
      <sheetName val="Entrada_de_Dados"/>
      <sheetName val="LE"/>
      <sheetName val="Energia (98 - 00)"/>
      <sheetName val="Memoria de Calculo M"/>
      <sheetName val="semanais"/>
      <sheetName val="Apoio"/>
      <sheetName val="Pedido x Fornecedor"/>
      <sheetName val="Feriados"/>
      <sheetName val="SEGURO"/>
      <sheetName val="BUDGET"/>
      <sheetName val="Planilha1"/>
      <sheetName val="PEDIDO"/>
      <sheetName val="PEDIDO FAT. DIRETO"/>
      <sheetName val="LANÇ. NFS"/>
      <sheetName val="Protocolo"/>
      <sheetName val="Macro Pedido"/>
      <sheetName val="Macro NF"/>
      <sheetName val="Coelba_2006 R$"/>
      <sheetName val="PG_Absoluto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>
        <row r="10">
          <cell r="F10"/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0">
          <cell r="C10" t="str">
            <v>42370/COPA E COZINHA</v>
          </cell>
        </row>
      </sheetData>
      <sheetData sheetId="103" refreshError="1"/>
      <sheetData sheetId="104" refreshError="1"/>
      <sheetData sheetId="105"/>
      <sheetData sheetId="106"/>
      <sheetData sheetId="107" refreshError="1"/>
      <sheetData sheetId="108"/>
      <sheetData sheetId="109"/>
      <sheetData sheetId="110"/>
      <sheetData sheetId="111"/>
      <sheetData sheetId="112"/>
      <sheetData sheetId="113">
        <row r="10">
          <cell r="C10">
            <v>43661</v>
          </cell>
        </row>
      </sheetData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4a"/>
      <sheetName val="4b_1"/>
      <sheetName val="4b_2"/>
      <sheetName val="4c"/>
      <sheetName val="4d"/>
      <sheetName val="4e"/>
      <sheetName val="4f"/>
      <sheetName val="4g"/>
      <sheetName val="4h"/>
      <sheetName val="4i_1"/>
      <sheetName val="5a"/>
      <sheetName val="5b"/>
      <sheetName val="5c"/>
      <sheetName val="5d"/>
      <sheetName val="5e"/>
      <sheetName val="5f"/>
      <sheetName val="5g"/>
      <sheetName val="5h"/>
      <sheetName val="5i"/>
      <sheetName val="5j"/>
      <sheetName val="8a"/>
      <sheetName val="8b"/>
      <sheetName val="8c"/>
      <sheetName val="9a"/>
      <sheetName val="9b"/>
      <sheetName val="9c"/>
      <sheetName val="10a"/>
      <sheetName val="10b"/>
      <sheetName val="10c"/>
      <sheetName val="10d"/>
      <sheetName val="10e"/>
      <sheetName val="10f"/>
      <sheetName val="13a"/>
      <sheetName val="13b"/>
      <sheetName val="NAV"/>
      <sheetName val="Energia (98 - 00)"/>
      <sheetName val="Control"/>
      <sheetName val="3-List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Renda Orçto2007"/>
      <sheetName val="C.Social Orçto2007"/>
      <sheetName val="IR07-corrente"/>
      <sheetName val="CSLL07-corrente"/>
      <sheetName val="Impacto CETEMEQ"/>
      <sheetName val="Planilha de Projeção"/>
      <sheetName val="EVA_2"/>
      <sheetName val="EVA"/>
      <sheetName val="Remuneracao ISA"/>
      <sheetName val="Simulação Empréstimos"/>
      <sheetName val="Orçto.Pessoal"/>
      <sheetName val="parâmetros"/>
      <sheetName val="Reclas.Imobilizado"/>
      <sheetName val="BNDES"/>
      <sheetName val="Resumo BNDES"/>
      <sheetName val="Covenants_BNDES"/>
      <sheetName val="JSCP"/>
      <sheetName val="Tabela_Energizacao"/>
      <sheetName val="Depreciação"/>
      <sheetName val="Indicadores_ISA"/>
      <sheetName val="Fund.Secretaria"/>
      <sheetName val="FC Direto"/>
      <sheetName val="WACC"/>
      <sheetName val="WACC_2_Alexandra"/>
      <sheetName val="WACC_2"/>
      <sheetName val="WACC_Simulação"/>
      <sheetName val="Analise_Inv_Simulacao"/>
      <sheetName val="Analise_Inv"/>
      <sheetName val="FCL"/>
      <sheetName val="TRPL4_Valor"/>
      <sheetName val="Retorno_ISA"/>
      <sheetName val="Orçto.Receita 08-18"/>
      <sheetName val="Rentabilidade_Total_2008"/>
      <sheetName val="Rentabilidade_Total"/>
      <sheetName val="Receita 2007"/>
      <sheetName val="Controle PA"/>
      <sheetName val="Orçto.MSO"/>
      <sheetName val="Orçto.Aprovado 2007"/>
      <sheetName val="Orçto.Investimento_Econômico"/>
      <sheetName val="Orçto.03+09"/>
      <sheetName val="Car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Base"/>
      <sheetName val="Concessões"/>
      <sheetName val="Concession"/>
      <sheetName val="Empresas Port"/>
      <sheetName val="Empresas Eng"/>
      <sheetName val="Greenfield Port"/>
      <sheetName val="Greenfield Eng"/>
      <sheetName val="Energizados Port (2)"/>
      <sheetName val="Crescimento Port"/>
      <sheetName val="Crescimento Eng"/>
      <sheetName val="Energizados Port"/>
      <sheetName val="Energizados Eng"/>
      <sheetName val="Tabela Q&amp;A"/>
      <sheetName val="Investimentos R&amp;M_Greenfield"/>
      <sheetName val="Abertura Invest Greenfield"/>
      <sheetName val="Custo Construção"/>
      <sheetName val="Avanço Físic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D4">
            <v>1</v>
          </cell>
          <cell r="E4" t="str">
            <v>ISA CTEEP</v>
          </cell>
          <cell r="F4" t="str">
            <v>Operacional</v>
          </cell>
          <cell r="G4" t="str">
            <v>São Paulo</v>
          </cell>
          <cell r="H4">
            <v>2499.2324426135797</v>
          </cell>
          <cell r="I4">
            <v>2499.2324426135797</v>
          </cell>
          <cell r="J4" t="str">
            <v>Lucro Real</v>
          </cell>
          <cell r="K4" t="str">
            <v>ISA CTEEP  100%</v>
          </cell>
          <cell r="L4" t="str">
            <v>Integral</v>
          </cell>
        </row>
        <row r="5">
          <cell r="D5">
            <v>2</v>
          </cell>
          <cell r="E5" t="str">
            <v>IE Madeira</v>
          </cell>
          <cell r="F5" t="str">
            <v>Operacional</v>
          </cell>
          <cell r="G5" t="str">
            <v>Rondônia / SP</v>
          </cell>
          <cell r="H5">
            <v>577.61673137473804</v>
          </cell>
          <cell r="I5">
            <v>294.58453300111643</v>
          </cell>
          <cell r="J5" t="str">
            <v>Lucro Real</v>
          </cell>
          <cell r="K5" t="str">
            <v>ISA  CTEEP 51% / Furnas 24,5% / Chesf 24,5%</v>
          </cell>
          <cell r="L5" t="str">
            <v>Equivalência Patrimonial</v>
          </cell>
        </row>
        <row r="6">
          <cell r="D6">
            <v>3</v>
          </cell>
          <cell r="E6" t="str">
            <v>IE Ivaí</v>
          </cell>
          <cell r="F6" t="str">
            <v>Em construção</v>
          </cell>
          <cell r="G6" t="str">
            <v>Paraná</v>
          </cell>
          <cell r="H6">
            <v>323.65162879903312</v>
          </cell>
          <cell r="I6">
            <v>161.82581439951656</v>
          </cell>
          <cell r="J6" t="str">
            <v>Lucro Real</v>
          </cell>
          <cell r="K6" t="str">
            <v>ISA CTEEP 50% / TAESA 50%</v>
          </cell>
          <cell r="L6" t="str">
            <v>Equivalência Patrimonial</v>
          </cell>
        </row>
        <row r="7">
          <cell r="D7">
            <v>4</v>
          </cell>
          <cell r="E7" t="str">
            <v>IE Riacho Grande</v>
          </cell>
          <cell r="F7" t="str">
            <v>Em construção</v>
          </cell>
          <cell r="G7" t="str">
            <v>São Paulo</v>
          </cell>
          <cell r="H7">
            <v>73.252747799999995</v>
          </cell>
          <cell r="I7">
            <v>73.252747799999995</v>
          </cell>
          <cell r="J7" t="str">
            <v>Lucro Presumido</v>
          </cell>
          <cell r="K7" t="str">
            <v>ISA CTEEP 100%</v>
          </cell>
          <cell r="L7" t="str">
            <v>Integral</v>
          </cell>
        </row>
        <row r="8">
          <cell r="D8">
            <v>5</v>
          </cell>
          <cell r="E8" t="str">
            <v>IE Pinheiros</v>
          </cell>
          <cell r="F8" t="str">
            <v>Operacional</v>
          </cell>
          <cell r="G8" t="str">
            <v>São Paulo</v>
          </cell>
          <cell r="H8">
            <v>69.211580720066792</v>
          </cell>
          <cell r="I8">
            <v>69.211580720066792</v>
          </cell>
          <cell r="J8" t="str">
            <v>Lucro Presumido</v>
          </cell>
          <cell r="K8" t="str">
            <v>ISA CTEEP 100%</v>
          </cell>
          <cell r="L8" t="str">
            <v>Integral</v>
          </cell>
        </row>
        <row r="9">
          <cell r="D9">
            <v>6</v>
          </cell>
          <cell r="E9" t="str">
            <v>IE Paraguaçu</v>
          </cell>
          <cell r="F9" t="str">
            <v>Em construção</v>
          </cell>
          <cell r="G9" t="str">
            <v>Bahia / MG</v>
          </cell>
          <cell r="H9">
            <v>130.42754192033291</v>
          </cell>
          <cell r="I9">
            <v>65.213770960166457</v>
          </cell>
          <cell r="J9" t="str">
            <v>Lucro Real</v>
          </cell>
          <cell r="K9" t="str">
            <v>ISA CTEEP 50% / TAESA 50%</v>
          </cell>
          <cell r="L9" t="str">
            <v>Equivalência Patrimonial</v>
          </cell>
        </row>
        <row r="10">
          <cell r="D10">
            <v>7</v>
          </cell>
          <cell r="E10" t="str">
            <v>IE Serra do Japi</v>
          </cell>
          <cell r="F10" t="str">
            <v>Operacional</v>
          </cell>
          <cell r="G10" t="str">
            <v>São Paulo</v>
          </cell>
          <cell r="H10">
            <v>64.88993275938671</v>
          </cell>
          <cell r="I10">
            <v>64.88993275938671</v>
          </cell>
          <cell r="J10" t="str">
            <v>Lucro Presumido</v>
          </cell>
          <cell r="K10" t="str">
            <v>ISA CTEEP 100%</v>
          </cell>
          <cell r="L10" t="str">
            <v>Integral</v>
          </cell>
        </row>
        <row r="11">
          <cell r="D11">
            <v>8</v>
          </cell>
          <cell r="E11" t="str">
            <v>IE Aguapeí</v>
          </cell>
          <cell r="F11" t="str">
            <v>Operacional</v>
          </cell>
          <cell r="G11" t="str">
            <v>São Paulo</v>
          </cell>
          <cell r="H11">
            <v>64.865969253489752</v>
          </cell>
          <cell r="I11">
            <v>64.865969253489752</v>
          </cell>
          <cell r="J11" t="str">
            <v>Lucro Presumido</v>
          </cell>
          <cell r="K11" t="str">
            <v>ISA CTEEP 100%</v>
          </cell>
          <cell r="L11" t="str">
            <v>Integral</v>
          </cell>
        </row>
        <row r="12">
          <cell r="D12">
            <v>9</v>
          </cell>
          <cell r="E12" t="str">
            <v>Evrecy</v>
          </cell>
          <cell r="F12" t="str">
            <v>Operacional</v>
          </cell>
          <cell r="G12" t="str">
            <v>Espírito Santo</v>
          </cell>
          <cell r="H12">
            <v>17.41651149459306</v>
          </cell>
          <cell r="I12">
            <v>17.41651149459306</v>
          </cell>
          <cell r="J12" t="str">
            <v>Lucro Presumido</v>
          </cell>
          <cell r="K12" t="str">
            <v>ISA CTEEP 100%</v>
          </cell>
          <cell r="L12" t="str">
            <v>Integral</v>
          </cell>
        </row>
        <row r="13">
          <cell r="F13" t="str">
            <v>Em construção</v>
          </cell>
          <cell r="G13" t="str">
            <v>Rio Grande do Sul</v>
          </cell>
          <cell r="H13">
            <v>41.609368445509688</v>
          </cell>
          <cell r="I13">
            <v>41.609368445509688</v>
          </cell>
        </row>
        <row r="14">
          <cell r="E14" t="str">
            <v>IE Itaúnas</v>
          </cell>
          <cell r="F14" t="str">
            <v>Em construção</v>
          </cell>
          <cell r="G14" t="str">
            <v>Espírito Santo</v>
          </cell>
          <cell r="H14">
            <v>57.743155011838127</v>
          </cell>
          <cell r="I14">
            <v>57.743155011838127</v>
          </cell>
          <cell r="J14" t="str">
            <v>Lucro Presumido</v>
          </cell>
          <cell r="K14" t="str">
            <v>ISA CTEEP 100%</v>
          </cell>
          <cell r="L14" t="str">
            <v>Integral</v>
          </cell>
        </row>
        <row r="15">
          <cell r="D15">
            <v>11</v>
          </cell>
          <cell r="E15" t="str">
            <v>IEMG</v>
          </cell>
          <cell r="F15" t="str">
            <v>Operacional</v>
          </cell>
          <cell r="G15" t="str">
            <v>Minas Gerais</v>
          </cell>
          <cell r="H15">
            <v>21.00078371570536</v>
          </cell>
          <cell r="I15">
            <v>21.00078371570536</v>
          </cell>
          <cell r="J15" t="str">
            <v>Lucro Presumido</v>
          </cell>
          <cell r="K15" t="str">
            <v>ISA CTEEP 100%</v>
          </cell>
          <cell r="L15" t="str">
            <v>Integral</v>
          </cell>
        </row>
        <row r="16">
          <cell r="F16" t="str">
            <v>Em construção</v>
          </cell>
          <cell r="G16" t="str">
            <v>Minas Gerais</v>
          </cell>
          <cell r="H16">
            <v>36.251738113839508</v>
          </cell>
          <cell r="I16">
            <v>36.251738113839508</v>
          </cell>
        </row>
        <row r="17">
          <cell r="E17" t="str">
            <v>IENNE</v>
          </cell>
          <cell r="F17" t="str">
            <v>Operacional</v>
          </cell>
          <cell r="G17" t="str">
            <v>Tocantins</v>
          </cell>
          <cell r="H17">
            <v>55.730457637578134</v>
          </cell>
          <cell r="I17">
            <v>55.730457637578134</v>
          </cell>
          <cell r="J17" t="str">
            <v>Lucro Presumido</v>
          </cell>
          <cell r="K17" t="str">
            <v>ISA CTEEP 100%</v>
          </cell>
          <cell r="L17" t="str">
            <v>Integral</v>
          </cell>
        </row>
        <row r="18">
          <cell r="D18">
            <v>13</v>
          </cell>
          <cell r="E18" t="str">
            <v>IE Garanhuns</v>
          </cell>
          <cell r="F18" t="str">
            <v>Operacional</v>
          </cell>
          <cell r="G18" t="str">
            <v>Pernambuco</v>
          </cell>
          <cell r="H18">
            <v>100.15916676975785</v>
          </cell>
          <cell r="I18">
            <v>51.081175052576505</v>
          </cell>
          <cell r="J18" t="str">
            <v>Lucro Real</v>
          </cell>
          <cell r="K18" t="str">
            <v>ISA CTEEP 51% / Chesf 49%</v>
          </cell>
          <cell r="L18" t="str">
            <v>Equivalência Patrimonial</v>
          </cell>
        </row>
        <row r="19">
          <cell r="D19">
            <v>14</v>
          </cell>
          <cell r="E19" t="str">
            <v>IE Itaquerê</v>
          </cell>
          <cell r="F19" t="str">
            <v>Operacional</v>
          </cell>
          <cell r="G19" t="str">
            <v>São Paulo</v>
          </cell>
          <cell r="H19">
            <v>53.347120632861291</v>
          </cell>
          <cell r="I19">
            <v>53.347120632861291</v>
          </cell>
          <cell r="J19" t="str">
            <v>Lucro Presumido</v>
          </cell>
          <cell r="K19" t="str">
            <v>ISA CTEEP 100%</v>
          </cell>
          <cell r="L19" t="str">
            <v>Integral</v>
          </cell>
        </row>
        <row r="20">
          <cell r="D20">
            <v>15</v>
          </cell>
          <cell r="E20" t="str">
            <v>IE Biguaçu</v>
          </cell>
          <cell r="F20" t="str">
            <v>Em construção</v>
          </cell>
          <cell r="G20" t="str">
            <v>Santa Catarina</v>
          </cell>
          <cell r="H20">
            <v>44.502788349766355</v>
          </cell>
          <cell r="I20">
            <v>44.502788349766355</v>
          </cell>
          <cell r="J20" t="str">
            <v>Lucro Presumido</v>
          </cell>
          <cell r="K20" t="str">
            <v>ISA CTEEP 100%</v>
          </cell>
          <cell r="L20" t="str">
            <v>Integral</v>
          </cell>
        </row>
        <row r="21">
          <cell r="D21">
            <v>16</v>
          </cell>
          <cell r="E21" t="str">
            <v>IE Aimorés</v>
          </cell>
          <cell r="F21" t="str">
            <v>Em construção</v>
          </cell>
          <cell r="G21" t="str">
            <v>Minas Gerais</v>
          </cell>
          <cell r="H21">
            <v>87.378980501706238</v>
          </cell>
          <cell r="I21">
            <v>43.689490250853119</v>
          </cell>
          <cell r="J21" t="str">
            <v>Lucro Real</v>
          </cell>
          <cell r="K21" t="str">
            <v>ISA CTEEP 50% / TAESA 50%</v>
          </cell>
          <cell r="L21" t="str">
            <v>Equivalência Patrimonial</v>
          </cell>
        </row>
        <row r="22">
          <cell r="D22">
            <v>17</v>
          </cell>
          <cell r="E22" t="str">
            <v>IE Itapura</v>
          </cell>
          <cell r="F22" t="str">
            <v>Operacional</v>
          </cell>
          <cell r="G22" t="str">
            <v xml:space="preserve">São Paulo (Bauru) </v>
          </cell>
          <cell r="H22">
            <v>12.55340592476281</v>
          </cell>
          <cell r="I22">
            <v>12.55340592476281</v>
          </cell>
          <cell r="J22" t="str">
            <v>Lucro Presumido</v>
          </cell>
          <cell r="K22" t="str">
            <v>ISA CTEEP 100%</v>
          </cell>
          <cell r="L22" t="str">
            <v>Integral</v>
          </cell>
        </row>
        <row r="23">
          <cell r="F23" t="str">
            <v>Operacional</v>
          </cell>
          <cell r="G23" t="str">
            <v xml:space="preserve">São Paulo (Lorena) </v>
          </cell>
          <cell r="H23">
            <v>11.773616540505241</v>
          </cell>
          <cell r="I23">
            <v>11.773616540505241</v>
          </cell>
        </row>
        <row r="24">
          <cell r="E24" t="str">
            <v>IE Sul</v>
          </cell>
          <cell r="F24" t="str">
            <v>Operacional</v>
          </cell>
          <cell r="G24" t="str">
            <v>Rio Grande do Sul</v>
          </cell>
          <cell r="H24">
            <v>22.048502889112779</v>
          </cell>
          <cell r="I24">
            <v>22.048502889112779</v>
          </cell>
          <cell r="J24" t="str">
            <v>Lucro Presumido</v>
          </cell>
          <cell r="K24" t="str">
            <v>ISA CTEEP 100%</v>
          </cell>
          <cell r="L24" t="str">
            <v>Integral</v>
          </cell>
        </row>
        <row r="25">
          <cell r="D25">
            <v>19</v>
          </cell>
          <cell r="E25" t="str">
            <v>IE Tibagi</v>
          </cell>
          <cell r="F25" t="str">
            <v>Operacional</v>
          </cell>
          <cell r="G25" t="str">
            <v>SP / Paraná3</v>
          </cell>
          <cell r="H25">
            <v>10.524177331272609</v>
          </cell>
          <cell r="I25">
            <v>10.524177331272609</v>
          </cell>
          <cell r="J25" t="str">
            <v>Lucro Presumido</v>
          </cell>
          <cell r="K25" t="str">
            <v>ISA CTEEP 100%</v>
          </cell>
          <cell r="L25" t="str">
            <v>Integral</v>
          </cell>
        </row>
        <row r="26">
          <cell r="F26" t="str">
            <v>Em construção</v>
          </cell>
          <cell r="G26" t="str">
            <v>Mato Grosso do Sul / SP</v>
          </cell>
          <cell r="H26">
            <v>5.8600614613461168</v>
          </cell>
          <cell r="I26">
            <v>5.8600614613461168</v>
          </cell>
        </row>
        <row r="27">
          <cell r="D27" t="str">
            <v>Total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_1999"/>
      <sheetName val="Real_Acum_1999"/>
      <sheetName val="Real_2000"/>
      <sheetName val="Real_Acum_2000"/>
      <sheetName val="Real_2001"/>
      <sheetName val="Real_Acum_2001"/>
      <sheetName val="Real_2002"/>
      <sheetName val="Real_Acum_2002"/>
      <sheetName val="Real_2003"/>
      <sheetName val="Real_Acum_2003"/>
      <sheetName val="Real_2004"/>
      <sheetName val="Real_Acum_2004"/>
      <sheetName val="Prev_2004"/>
      <sheetName val="Prev_Acum_2004"/>
      <sheetName val="Real_2005"/>
      <sheetName val="Real_Acum_2005"/>
      <sheetName val="Margem"/>
      <sheetName val="Margem_Acum"/>
      <sheetName val="Prev_2005"/>
      <sheetName val="Prev_Acum_2005"/>
      <sheetName val="FontesDados SC 2005"/>
      <sheetName val="3-Listagem"/>
      <sheetName val="Macroeco"/>
      <sheetName val="Macro"/>
      <sheetName val="Faixas salariais"/>
      <sheetName val="Validating data"/>
      <sheetName val="Instruções"/>
      <sheetName val="MSO"/>
      <sheetName val="Fornecedores"/>
      <sheetName val="Parametros"/>
      <sheetName val="Energia (98 - 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3">
          <cell r="D23">
            <v>13583.772999999999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>
        <row r="23">
          <cell r="D23">
            <v>6152112139</v>
          </cell>
        </row>
      </sheetData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heck"/>
      <sheetName val="Sum_Real_Orc"/>
      <sheetName val="Sum_Real_Orc II"/>
      <sheetName val="Sum_Real_Orc_03+09"/>
      <sheetName val="Sum_Proj_Orc"/>
      <sheetName val="Sum_Proj_Orc II"/>
      <sheetName val="Sum_Proj_Orc_03+09"/>
      <sheetName val="Sum_Mensal"/>
      <sheetName val="Sum_Trim"/>
      <sheetName val="Sum_Anual"/>
      <sheetName val="Sum_Graf"/>
      <sheetName val="Simulação"/>
      <sheetName val="Hexágono"/>
      <sheetName val="Árvore"/>
      <sheetName val="Valor"/>
      <sheetName val="Múltiplos"/>
      <sheetName val="Dados Históricos"/>
      <sheetName val="FCD Real analítico"/>
      <sheetName val="BP"/>
      <sheetName val="DRE"/>
      <sheetName val="FCD"/>
      <sheetName val="FCL"/>
      <sheetName val="Cap_Inv"/>
      <sheetName val="Capital de Giro"/>
      <sheetName val="Receita"/>
      <sheetName val="Impostos Venda"/>
      <sheetName val="Custos e Despesas"/>
      <sheetName val="IR CS"/>
      <sheetName val="Contingências"/>
      <sheetName val="Caixa e Reservas"/>
      <sheetName val="Mútuo e Controladas"/>
      <sheetName val="Permanente"/>
      <sheetName val="BNDES_Novos Negócios"/>
      <sheetName val="Financiamentos"/>
      <sheetName val="PL"/>
      <sheetName val="Macroeco"/>
      <sheetName val="P Orçado"/>
      <sheetName val="MSO Orçado"/>
      <sheetName val="Invest Orçado"/>
      <sheetName val="RBNIA"/>
      <sheetName val="RBNIA_Fronteira"/>
      <sheetName val="Cx_Dist"/>
      <sheetName val="Cx_Ger_Bilaterais"/>
      <sheetName val="Outras Receitas"/>
      <sheetName val="Orçado_03+09"/>
      <sheetName val="Orçado"/>
      <sheetName val="Códigos"/>
      <sheetName val="Planilha de Projeção"/>
    </sheetNames>
    <sheetDataSet>
      <sheetData sheetId="0" refreshError="1">
        <row r="89">
          <cell r="A89">
            <v>39386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5">
          <cell r="C15">
            <v>39097</v>
          </cell>
          <cell r="D15">
            <v>39128</v>
          </cell>
          <cell r="E15">
            <v>39156</v>
          </cell>
          <cell r="F15">
            <v>39187</v>
          </cell>
          <cell r="G15">
            <v>39217</v>
          </cell>
          <cell r="H15">
            <v>39248</v>
          </cell>
          <cell r="I15">
            <v>39278</v>
          </cell>
          <cell r="J15">
            <v>39309</v>
          </cell>
          <cell r="K15">
            <v>39340</v>
          </cell>
          <cell r="L15">
            <v>39370</v>
          </cell>
          <cell r="M15">
            <v>39401</v>
          </cell>
          <cell r="N15">
            <v>39431</v>
          </cell>
        </row>
      </sheetData>
      <sheetData sheetId="34" refreshError="1"/>
      <sheetData sheetId="35" refreshError="1"/>
      <sheetData sheetId="36" refreshError="1">
        <row r="180">
          <cell r="B180" t="str">
            <v>RESUMO DAS TAXAS ESCOLHIDAS</v>
          </cell>
          <cell r="D180">
            <v>39082</v>
          </cell>
          <cell r="E180">
            <v>39113</v>
          </cell>
          <cell r="F180">
            <v>39141</v>
          </cell>
          <cell r="G180">
            <v>39172</v>
          </cell>
          <cell r="H180">
            <v>39202</v>
          </cell>
          <cell r="I180">
            <v>39233</v>
          </cell>
          <cell r="J180">
            <v>39263</v>
          </cell>
          <cell r="K180">
            <v>39294</v>
          </cell>
          <cell r="L180">
            <v>39325</v>
          </cell>
          <cell r="M180">
            <v>39355</v>
          </cell>
          <cell r="N180">
            <v>39386</v>
          </cell>
          <cell r="O180">
            <v>39416</v>
          </cell>
          <cell r="P180">
            <v>39447</v>
          </cell>
          <cell r="Q180">
            <v>39478</v>
          </cell>
          <cell r="R180">
            <v>39507</v>
          </cell>
          <cell r="S180">
            <v>39538</v>
          </cell>
          <cell r="T180">
            <v>39568</v>
          </cell>
          <cell r="U180">
            <v>39599</v>
          </cell>
          <cell r="V180">
            <v>39629</v>
          </cell>
          <cell r="W180">
            <v>39660</v>
          </cell>
          <cell r="X180">
            <v>39691</v>
          </cell>
          <cell r="Y180">
            <v>39721</v>
          </cell>
          <cell r="Z180">
            <v>39752</v>
          </cell>
          <cell r="AA180">
            <v>39782</v>
          </cell>
          <cell r="AB180">
            <v>39813</v>
          </cell>
          <cell r="AC180">
            <v>39844</v>
          </cell>
          <cell r="AD180">
            <v>39872</v>
          </cell>
          <cell r="AE180">
            <v>39903</v>
          </cell>
          <cell r="AF180">
            <v>39933</v>
          </cell>
          <cell r="AG180">
            <v>39964</v>
          </cell>
          <cell r="AH180">
            <v>39994</v>
          </cell>
          <cell r="AI180">
            <v>40025</v>
          </cell>
          <cell r="AJ180">
            <v>40056</v>
          </cell>
          <cell r="AK180">
            <v>40086</v>
          </cell>
          <cell r="AL180">
            <v>40117</v>
          </cell>
          <cell r="AM180">
            <v>40147</v>
          </cell>
          <cell r="AN180">
            <v>40178</v>
          </cell>
          <cell r="AO180">
            <v>40543</v>
          </cell>
          <cell r="AP180">
            <v>40908</v>
          </cell>
          <cell r="AQ180">
            <v>41274</v>
          </cell>
          <cell r="AR180">
            <v>41639</v>
          </cell>
          <cell r="AS180">
            <v>42004</v>
          </cell>
          <cell r="AT180">
            <v>42369</v>
          </cell>
          <cell r="AU180">
            <v>42735</v>
          </cell>
          <cell r="AV180">
            <v>43100</v>
          </cell>
          <cell r="AW180">
            <v>43465</v>
          </cell>
          <cell r="AX180">
            <v>43830</v>
          </cell>
          <cell r="AY180">
            <v>44196</v>
          </cell>
          <cell r="AZ180">
            <v>44561</v>
          </cell>
        </row>
        <row r="181">
          <cell r="D181">
            <v>2006</v>
          </cell>
          <cell r="E181">
            <v>2007</v>
          </cell>
          <cell r="F181">
            <v>2007</v>
          </cell>
          <cell r="G181">
            <v>2007</v>
          </cell>
          <cell r="H181">
            <v>2007</v>
          </cell>
          <cell r="I181">
            <v>2007</v>
          </cell>
          <cell r="J181">
            <v>2007</v>
          </cell>
          <cell r="K181">
            <v>2007</v>
          </cell>
          <cell r="L181">
            <v>2007</v>
          </cell>
          <cell r="M181">
            <v>2007</v>
          </cell>
          <cell r="N181">
            <v>2007</v>
          </cell>
          <cell r="O181">
            <v>2007</v>
          </cell>
          <cell r="P181">
            <v>2007</v>
          </cell>
          <cell r="Q181">
            <v>2008</v>
          </cell>
          <cell r="R181">
            <v>2008</v>
          </cell>
          <cell r="S181">
            <v>2008</v>
          </cell>
          <cell r="T181">
            <v>2008</v>
          </cell>
          <cell r="U181">
            <v>2008</v>
          </cell>
          <cell r="V181">
            <v>2008</v>
          </cell>
          <cell r="W181">
            <v>2008</v>
          </cell>
          <cell r="X181">
            <v>2008</v>
          </cell>
          <cell r="Y181">
            <v>2008</v>
          </cell>
          <cell r="Z181">
            <v>2008</v>
          </cell>
          <cell r="AA181">
            <v>2008</v>
          </cell>
          <cell r="AB181">
            <v>2008</v>
          </cell>
          <cell r="AC181">
            <v>2009</v>
          </cell>
          <cell r="AD181">
            <v>2009</v>
          </cell>
          <cell r="AE181">
            <v>2009</v>
          </cell>
          <cell r="AF181">
            <v>2009</v>
          </cell>
          <cell r="AG181">
            <v>2009</v>
          </cell>
          <cell r="AH181">
            <v>2009</v>
          </cell>
          <cell r="AI181">
            <v>2009</v>
          </cell>
          <cell r="AJ181">
            <v>2009</v>
          </cell>
          <cell r="AK181">
            <v>2009</v>
          </cell>
          <cell r="AL181">
            <v>2009</v>
          </cell>
          <cell r="AM181">
            <v>2009</v>
          </cell>
          <cell r="AN181">
            <v>2009</v>
          </cell>
          <cell r="AO181">
            <v>2010</v>
          </cell>
          <cell r="AP181">
            <v>2011</v>
          </cell>
          <cell r="AQ181">
            <v>2012</v>
          </cell>
          <cell r="AR181">
            <v>2013</v>
          </cell>
          <cell r="AS181">
            <v>2014</v>
          </cell>
          <cell r="AT181">
            <v>2015</v>
          </cell>
          <cell r="AU181">
            <v>2016</v>
          </cell>
          <cell r="AV181">
            <v>2017</v>
          </cell>
          <cell r="AW181">
            <v>2018</v>
          </cell>
          <cell r="AX181">
            <v>2019</v>
          </cell>
          <cell r="AY181">
            <v>2020</v>
          </cell>
          <cell r="AZ181">
            <v>2021</v>
          </cell>
        </row>
        <row r="182">
          <cell r="B182" t="str">
            <v>Crescimento do PIB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B183" t="str">
            <v>Inflação Projetada - IPCA</v>
          </cell>
          <cell r="D183">
            <v>0</v>
          </cell>
          <cell r="E183">
            <v>3.1611235488977485E-3</v>
          </cell>
          <cell r="F183">
            <v>3.1611235488977485E-3</v>
          </cell>
          <cell r="G183">
            <v>3.1611235488977485E-3</v>
          </cell>
          <cell r="H183">
            <v>3.1611235488977485E-3</v>
          </cell>
          <cell r="I183">
            <v>3.1611235488977485E-3</v>
          </cell>
          <cell r="J183">
            <v>3.1611235488977485E-3</v>
          </cell>
          <cell r="K183">
            <v>3.1611235488977485E-3</v>
          </cell>
          <cell r="L183">
            <v>3.1611235488977485E-3</v>
          </cell>
          <cell r="M183">
            <v>3.1611235488977485E-3</v>
          </cell>
          <cell r="N183">
            <v>3.1611235488977485E-3</v>
          </cell>
          <cell r="O183">
            <v>3.1611235488977485E-3</v>
          </cell>
          <cell r="P183">
            <v>3.1611235488977485E-3</v>
          </cell>
          <cell r="Q183">
            <v>3.3139261897998651E-3</v>
          </cell>
          <cell r="R183">
            <v>3.3139261897998651E-3</v>
          </cell>
          <cell r="S183">
            <v>3.3139261897998651E-3</v>
          </cell>
          <cell r="T183">
            <v>3.3139261897998651E-3</v>
          </cell>
          <cell r="U183">
            <v>3.3139261897998651E-3</v>
          </cell>
          <cell r="V183">
            <v>3.3139261897998651E-3</v>
          </cell>
          <cell r="W183">
            <v>3.3139261897998651E-3</v>
          </cell>
          <cell r="X183">
            <v>3.3139261897998651E-3</v>
          </cell>
          <cell r="Y183">
            <v>3.3139261897998651E-3</v>
          </cell>
          <cell r="Z183">
            <v>3.3139261897998651E-3</v>
          </cell>
          <cell r="AA183">
            <v>3.3139261897998651E-3</v>
          </cell>
          <cell r="AB183">
            <v>3.3139261897998651E-3</v>
          </cell>
          <cell r="AC183">
            <v>3.3058903246372395E-3</v>
          </cell>
          <cell r="AD183">
            <v>3.3058903246372395E-3</v>
          </cell>
          <cell r="AE183">
            <v>3.3058903246372395E-3</v>
          </cell>
          <cell r="AF183">
            <v>3.3058903246372395E-3</v>
          </cell>
          <cell r="AG183">
            <v>3.3058903246372395E-3</v>
          </cell>
          <cell r="AH183">
            <v>3.3058903246372395E-3</v>
          </cell>
          <cell r="AI183">
            <v>3.3058903246372395E-3</v>
          </cell>
          <cell r="AJ183">
            <v>3.3058903246372395E-3</v>
          </cell>
          <cell r="AK183">
            <v>3.3058903246372395E-3</v>
          </cell>
          <cell r="AL183">
            <v>3.3058903246372395E-3</v>
          </cell>
          <cell r="AM183">
            <v>3.3058903246372395E-3</v>
          </cell>
          <cell r="AN183">
            <v>3.3058903246372395E-3</v>
          </cell>
          <cell r="AO183">
            <v>4.0100000000000025E-2</v>
          </cell>
          <cell r="AP183">
            <v>3.9800000000000058E-2</v>
          </cell>
          <cell r="AQ183">
            <v>3.9800000000000058E-2</v>
          </cell>
          <cell r="AR183">
            <v>3.9800000000000058E-2</v>
          </cell>
          <cell r="AS183">
            <v>3.9800000000000058E-2</v>
          </cell>
          <cell r="AT183">
            <v>3.9800000000000058E-2</v>
          </cell>
          <cell r="AU183">
            <v>3.9800000000000058E-2</v>
          </cell>
          <cell r="AV183">
            <v>3.9800000000000058E-2</v>
          </cell>
          <cell r="AW183">
            <v>3.9800000000000058E-2</v>
          </cell>
          <cell r="AX183">
            <v>3.9800000000000058E-2</v>
          </cell>
          <cell r="AY183">
            <v>3.9800000000000058E-2</v>
          </cell>
          <cell r="AZ183">
            <v>3.9800000000000058E-2</v>
          </cell>
        </row>
        <row r="184">
          <cell r="B184" t="str">
            <v>Inflação Projetada - IGPM</v>
          </cell>
          <cell r="D184">
            <v>0</v>
          </cell>
          <cell r="E184">
            <v>4.5034302658089054E-3</v>
          </cell>
          <cell r="F184">
            <v>4.5034302658089054E-3</v>
          </cell>
          <cell r="G184">
            <v>4.5034302658089054E-3</v>
          </cell>
          <cell r="H184">
            <v>4.5034302658089054E-3</v>
          </cell>
          <cell r="I184">
            <v>4.5034302658089054E-3</v>
          </cell>
          <cell r="J184">
            <v>4.5034302658089054E-3</v>
          </cell>
          <cell r="K184">
            <v>4.5034302658089054E-3</v>
          </cell>
          <cell r="L184">
            <v>4.5034302658089054E-3</v>
          </cell>
          <cell r="M184">
            <v>4.5034302658089054E-3</v>
          </cell>
          <cell r="N184">
            <v>4.5034302658089054E-3</v>
          </cell>
          <cell r="O184">
            <v>4.5034302658089054E-3</v>
          </cell>
          <cell r="P184">
            <v>4.5034302658089054E-3</v>
          </cell>
          <cell r="Q184">
            <v>3.3781876370064801E-3</v>
          </cell>
          <cell r="R184">
            <v>3.3781876370064801E-3</v>
          </cell>
          <cell r="S184">
            <v>3.3781876370064801E-3</v>
          </cell>
          <cell r="T184">
            <v>3.3781876370064801E-3</v>
          </cell>
          <cell r="U184">
            <v>3.3781876370064801E-3</v>
          </cell>
          <cell r="V184">
            <v>3.3781876370064801E-3</v>
          </cell>
          <cell r="W184">
            <v>3.3781876370064801E-3</v>
          </cell>
          <cell r="X184">
            <v>3.3781876370064801E-3</v>
          </cell>
          <cell r="Y184">
            <v>3.3781876370064801E-3</v>
          </cell>
          <cell r="Z184">
            <v>3.3781876370064801E-3</v>
          </cell>
          <cell r="AA184">
            <v>3.3781876370064801E-3</v>
          </cell>
          <cell r="AB184">
            <v>3.3781876370064801E-3</v>
          </cell>
          <cell r="AC184">
            <v>3.3942459274463044E-3</v>
          </cell>
          <cell r="AD184">
            <v>3.3942459274463044E-3</v>
          </cell>
          <cell r="AE184">
            <v>3.3942459274463044E-3</v>
          </cell>
          <cell r="AF184">
            <v>3.3942459274463044E-3</v>
          </cell>
          <cell r="AG184">
            <v>3.3942459274463044E-3</v>
          </cell>
          <cell r="AH184">
            <v>3.3942459274463044E-3</v>
          </cell>
          <cell r="AI184">
            <v>3.3942459274463044E-3</v>
          </cell>
          <cell r="AJ184">
            <v>3.3942459274463044E-3</v>
          </cell>
          <cell r="AK184">
            <v>3.3942459274463044E-3</v>
          </cell>
          <cell r="AL184">
            <v>3.3942459274463044E-3</v>
          </cell>
          <cell r="AM184">
            <v>3.3942459274463044E-3</v>
          </cell>
          <cell r="AN184">
            <v>3.3942459274463044E-3</v>
          </cell>
          <cell r="AO184">
            <v>4.1099999999999914E-2</v>
          </cell>
          <cell r="AP184">
            <v>4.049999999999998E-2</v>
          </cell>
          <cell r="AQ184">
            <v>4.049999999999998E-2</v>
          </cell>
          <cell r="AR184">
            <v>4.049999999999998E-2</v>
          </cell>
          <cell r="AS184">
            <v>4.049999999999998E-2</v>
          </cell>
          <cell r="AT184">
            <v>4.049999999999998E-2</v>
          </cell>
          <cell r="AU184">
            <v>4.049999999999998E-2</v>
          </cell>
          <cell r="AV184">
            <v>4.049999999999998E-2</v>
          </cell>
          <cell r="AW184">
            <v>4.049999999999998E-2</v>
          </cell>
          <cell r="AX184">
            <v>4.049999999999998E-2</v>
          </cell>
          <cell r="AY184">
            <v>4.049999999999998E-2</v>
          </cell>
          <cell r="AZ184">
            <v>4.049999999999998E-2</v>
          </cell>
        </row>
        <row r="185">
          <cell r="B185" t="str">
            <v>Inflação Projetada - IGP-DI</v>
          </cell>
          <cell r="D185">
            <v>0</v>
          </cell>
          <cell r="E185">
            <v>4.7015017912679369E-3</v>
          </cell>
          <cell r="F185">
            <v>4.7015017912679369E-3</v>
          </cell>
          <cell r="G185">
            <v>4.7015017912679369E-3</v>
          </cell>
          <cell r="H185">
            <v>4.7015017912679369E-3</v>
          </cell>
          <cell r="I185">
            <v>4.7015017912679369E-3</v>
          </cell>
          <cell r="J185">
            <v>4.7015017912679369E-3</v>
          </cell>
          <cell r="K185">
            <v>4.7015017912679369E-3</v>
          </cell>
          <cell r="L185">
            <v>4.7015017912679369E-3</v>
          </cell>
          <cell r="M185">
            <v>4.7015017912679369E-3</v>
          </cell>
          <cell r="N185">
            <v>4.7015017912679369E-3</v>
          </cell>
          <cell r="O185">
            <v>4.7015017912679369E-3</v>
          </cell>
          <cell r="P185">
            <v>4.7015017912679369E-3</v>
          </cell>
          <cell r="Q185">
            <v>3.329995796502061E-3</v>
          </cell>
          <cell r="R185">
            <v>3.329995796502061E-3</v>
          </cell>
          <cell r="S185">
            <v>3.329995796502061E-3</v>
          </cell>
          <cell r="T185">
            <v>3.329995796502061E-3</v>
          </cell>
          <cell r="U185">
            <v>3.329995796502061E-3</v>
          </cell>
          <cell r="V185">
            <v>3.329995796502061E-3</v>
          </cell>
          <cell r="W185">
            <v>3.329995796502061E-3</v>
          </cell>
          <cell r="X185">
            <v>3.329995796502061E-3</v>
          </cell>
          <cell r="Y185">
            <v>3.329995796502061E-3</v>
          </cell>
          <cell r="Z185">
            <v>3.329995796502061E-3</v>
          </cell>
          <cell r="AA185">
            <v>3.329995796502061E-3</v>
          </cell>
          <cell r="AB185">
            <v>3.329995796502061E-3</v>
          </cell>
          <cell r="AC185">
            <v>3.2737397821989145E-3</v>
          </cell>
          <cell r="AD185">
            <v>3.2737397821989145E-3</v>
          </cell>
          <cell r="AE185">
            <v>3.2737397821989145E-3</v>
          </cell>
          <cell r="AF185">
            <v>3.2737397821989145E-3</v>
          </cell>
          <cell r="AG185">
            <v>3.2737397821989145E-3</v>
          </cell>
          <cell r="AH185">
            <v>3.2737397821989145E-3</v>
          </cell>
          <cell r="AI185">
            <v>3.2737397821989145E-3</v>
          </cell>
          <cell r="AJ185">
            <v>3.2737397821989145E-3</v>
          </cell>
          <cell r="AK185">
            <v>3.2737397821989145E-3</v>
          </cell>
          <cell r="AL185">
            <v>3.2737397821989145E-3</v>
          </cell>
          <cell r="AM185">
            <v>3.2737397821989145E-3</v>
          </cell>
          <cell r="AN185">
            <v>3.2737397821989145E-3</v>
          </cell>
          <cell r="AO185">
            <v>4.0100000000000025E-2</v>
          </cell>
          <cell r="AP185">
            <v>3.9500000000000091E-2</v>
          </cell>
          <cell r="AQ185">
            <v>3.9500000000000091E-2</v>
          </cell>
          <cell r="AR185">
            <v>3.9500000000000091E-2</v>
          </cell>
          <cell r="AS185">
            <v>3.9500000000000091E-2</v>
          </cell>
          <cell r="AT185">
            <v>3.9500000000000091E-2</v>
          </cell>
          <cell r="AU185">
            <v>3.9500000000000091E-2</v>
          </cell>
          <cell r="AV185">
            <v>3.9500000000000091E-2</v>
          </cell>
          <cell r="AW185">
            <v>3.9500000000000091E-2</v>
          </cell>
          <cell r="AX185">
            <v>3.9500000000000091E-2</v>
          </cell>
          <cell r="AY185">
            <v>3.9500000000000091E-2</v>
          </cell>
          <cell r="AZ185">
            <v>3.9500000000000091E-2</v>
          </cell>
        </row>
        <row r="186">
          <cell r="B186" t="str">
            <v>Inflação Projetada - INCC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B187" t="str">
            <v>Inflação Projetada - INPC</v>
          </cell>
          <cell r="D187">
            <v>0</v>
          </cell>
          <cell r="E187">
            <v>3.5145930840192463E-3</v>
          </cell>
          <cell r="F187">
            <v>3.5145930840192463E-3</v>
          </cell>
          <cell r="G187">
            <v>3.5145930840192463E-3</v>
          </cell>
          <cell r="H187">
            <v>3.5145930840192463E-3</v>
          </cell>
          <cell r="I187">
            <v>3.5145930840192463E-3</v>
          </cell>
          <cell r="J187">
            <v>3.5145930840192463E-3</v>
          </cell>
          <cell r="K187">
            <v>3.5145930840192463E-3</v>
          </cell>
          <cell r="L187">
            <v>3.5145930840192463E-3</v>
          </cell>
          <cell r="M187">
            <v>3.5145930840192463E-3</v>
          </cell>
          <cell r="N187">
            <v>3.5145930840192463E-3</v>
          </cell>
          <cell r="O187">
            <v>3.5145930840192463E-3</v>
          </cell>
          <cell r="P187">
            <v>3.5145930840192463E-3</v>
          </cell>
          <cell r="Q187">
            <v>3.3621265190633132E-3</v>
          </cell>
          <cell r="R187">
            <v>3.3621265190633132E-3</v>
          </cell>
          <cell r="S187">
            <v>3.3621265190633132E-3</v>
          </cell>
          <cell r="T187">
            <v>3.3621265190633132E-3</v>
          </cell>
          <cell r="U187">
            <v>3.3621265190633132E-3</v>
          </cell>
          <cell r="V187">
            <v>3.3621265190633132E-3</v>
          </cell>
          <cell r="W187">
            <v>3.3621265190633132E-3</v>
          </cell>
          <cell r="X187">
            <v>3.3621265190633132E-3</v>
          </cell>
          <cell r="Y187">
            <v>3.3621265190633132E-3</v>
          </cell>
          <cell r="Z187">
            <v>3.3621265190633132E-3</v>
          </cell>
          <cell r="AA187">
            <v>3.3621265190633132E-3</v>
          </cell>
          <cell r="AB187">
            <v>3.3621265190633132E-3</v>
          </cell>
          <cell r="AC187">
            <v>3.281778480337616E-3</v>
          </cell>
          <cell r="AD187">
            <v>3.281778480337616E-3</v>
          </cell>
          <cell r="AE187">
            <v>3.281778480337616E-3</v>
          </cell>
          <cell r="AF187">
            <v>3.281778480337616E-3</v>
          </cell>
          <cell r="AG187">
            <v>3.281778480337616E-3</v>
          </cell>
          <cell r="AH187">
            <v>3.281778480337616E-3</v>
          </cell>
          <cell r="AI187">
            <v>3.281778480337616E-3</v>
          </cell>
          <cell r="AJ187">
            <v>3.281778480337616E-3</v>
          </cell>
          <cell r="AK187">
            <v>3.281778480337616E-3</v>
          </cell>
          <cell r="AL187">
            <v>3.281778480337616E-3</v>
          </cell>
          <cell r="AM187">
            <v>3.281778480337616E-3</v>
          </cell>
          <cell r="AN187">
            <v>3.281778480337616E-3</v>
          </cell>
          <cell r="AO187">
            <v>4.0300000000000002E-2</v>
          </cell>
          <cell r="AP187">
            <v>3.960000000000008E-2</v>
          </cell>
          <cell r="AQ187">
            <v>3.960000000000008E-2</v>
          </cell>
          <cell r="AR187">
            <v>3.960000000000008E-2</v>
          </cell>
          <cell r="AS187">
            <v>3.960000000000008E-2</v>
          </cell>
          <cell r="AT187">
            <v>3.960000000000008E-2</v>
          </cell>
          <cell r="AU187">
            <v>3.960000000000008E-2</v>
          </cell>
          <cell r="AV187">
            <v>3.960000000000008E-2</v>
          </cell>
          <cell r="AW187">
            <v>3.960000000000008E-2</v>
          </cell>
          <cell r="AX187">
            <v>3.960000000000008E-2</v>
          </cell>
          <cell r="AY187">
            <v>3.960000000000008E-2</v>
          </cell>
          <cell r="AZ187">
            <v>3.960000000000008E-2</v>
          </cell>
        </row>
        <row r="188">
          <cell r="B188" t="str">
            <v>Índice de inflação - coringa 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B189" t="str">
            <v>Índice de inflação - coringa 2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B190" t="str">
            <v>Variação Cambial - Dólar Americano</v>
          </cell>
          <cell r="D190">
            <v>0</v>
          </cell>
          <cell r="E190">
            <v>-0.23099927372153628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7.7777777777777724E-2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5.1546391752577359E-2</v>
          </cell>
          <cell r="AP190">
            <v>2.450980392156854E-2</v>
          </cell>
          <cell r="AQ190">
            <v>2.3923444976076791E-2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B191" t="str">
            <v>Cotação do Dólar Americano (R$ = US$ 1,00)</v>
          </cell>
          <cell r="D191">
            <v>2.3407</v>
          </cell>
          <cell r="E191">
            <v>1.8</v>
          </cell>
          <cell r="F191">
            <v>1.8</v>
          </cell>
          <cell r="G191">
            <v>1.8</v>
          </cell>
          <cell r="H191">
            <v>1.8</v>
          </cell>
          <cell r="I191">
            <v>1.8</v>
          </cell>
          <cell r="J191">
            <v>1.8</v>
          </cell>
          <cell r="K191">
            <v>1.8</v>
          </cell>
          <cell r="L191">
            <v>1.8</v>
          </cell>
          <cell r="M191">
            <v>1.8</v>
          </cell>
          <cell r="N191">
            <v>1.8</v>
          </cell>
          <cell r="O191">
            <v>1.8</v>
          </cell>
          <cell r="P191">
            <v>1.8</v>
          </cell>
          <cell r="Q191">
            <v>1.8</v>
          </cell>
          <cell r="R191">
            <v>1.8</v>
          </cell>
          <cell r="S191">
            <v>1.8</v>
          </cell>
          <cell r="T191">
            <v>1.8</v>
          </cell>
          <cell r="U191">
            <v>1.8</v>
          </cell>
          <cell r="V191">
            <v>1.8</v>
          </cell>
          <cell r="W191">
            <v>1.8</v>
          </cell>
          <cell r="X191">
            <v>1.8</v>
          </cell>
          <cell r="Y191">
            <v>1.8</v>
          </cell>
          <cell r="Z191">
            <v>1.8</v>
          </cell>
          <cell r="AA191">
            <v>1.8</v>
          </cell>
          <cell r="AB191">
            <v>1.8</v>
          </cell>
          <cell r="AC191">
            <v>1.94</v>
          </cell>
          <cell r="AD191">
            <v>1.94</v>
          </cell>
          <cell r="AE191">
            <v>1.94</v>
          </cell>
          <cell r="AF191">
            <v>1.94</v>
          </cell>
          <cell r="AG191">
            <v>1.94</v>
          </cell>
          <cell r="AH191">
            <v>1.94</v>
          </cell>
          <cell r="AI191">
            <v>1.94</v>
          </cell>
          <cell r="AJ191">
            <v>1.94</v>
          </cell>
          <cell r="AK191">
            <v>1.94</v>
          </cell>
          <cell r="AL191">
            <v>1.94</v>
          </cell>
          <cell r="AM191">
            <v>1.94</v>
          </cell>
          <cell r="AN191">
            <v>1.94</v>
          </cell>
          <cell r="AO191">
            <v>2.04</v>
          </cell>
          <cell r="AP191">
            <v>2.09</v>
          </cell>
          <cell r="AQ191">
            <v>2.1400000000000006</v>
          </cell>
          <cell r="AR191">
            <v>2.1400000000000006</v>
          </cell>
          <cell r="AS191">
            <v>2.1400000000000006</v>
          </cell>
          <cell r="AT191">
            <v>2.1400000000000006</v>
          </cell>
          <cell r="AU191">
            <v>2.1400000000000006</v>
          </cell>
          <cell r="AV191">
            <v>2.1400000000000006</v>
          </cell>
          <cell r="AW191">
            <v>2.1400000000000006</v>
          </cell>
          <cell r="AX191">
            <v>2.1400000000000006</v>
          </cell>
          <cell r="AY191">
            <v>2.1400000000000006</v>
          </cell>
          <cell r="AZ191">
            <v>2.1400000000000006</v>
          </cell>
        </row>
        <row r="192">
          <cell r="B192" t="str">
            <v>Variação Cambial - Euro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Cotação do Euro (R$ = Euro$ 1,00)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B194" t="str">
            <v>Variação Cambial - Coringa 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Cotação  - coringa 1 (R$ = coringa1 $ 1,00)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Variação Cambial - Coringa 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Cotação  - coringa 2 (R$ = coringa 2  $ 1,00)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B198" t="str">
            <v>CDI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TJLP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6.25E-2</v>
          </cell>
          <cell r="O199">
            <v>6.25E-2</v>
          </cell>
          <cell r="P199">
            <v>6.25E-2</v>
          </cell>
          <cell r="Q199">
            <v>6.25E-2</v>
          </cell>
          <cell r="R199">
            <v>6.25E-2</v>
          </cell>
          <cell r="S199">
            <v>6.25E-2</v>
          </cell>
          <cell r="T199">
            <v>6.25E-2</v>
          </cell>
          <cell r="U199">
            <v>6.25E-2</v>
          </cell>
          <cell r="V199">
            <v>6.25E-2</v>
          </cell>
          <cell r="W199">
            <v>6.25E-2</v>
          </cell>
          <cell r="X199">
            <v>6.25E-2</v>
          </cell>
          <cell r="Y199">
            <v>6.25E-2</v>
          </cell>
          <cell r="Z199">
            <v>6.25E-2</v>
          </cell>
          <cell r="AA199">
            <v>6.25E-2</v>
          </cell>
          <cell r="AB199">
            <v>6.25E-2</v>
          </cell>
          <cell r="AC199">
            <v>0.06</v>
          </cell>
          <cell r="AD199">
            <v>0.06</v>
          </cell>
          <cell r="AE199">
            <v>0.06</v>
          </cell>
          <cell r="AF199">
            <v>0.06</v>
          </cell>
          <cell r="AG199">
            <v>0.06</v>
          </cell>
          <cell r="AH199">
            <v>0.06</v>
          </cell>
          <cell r="AI199">
            <v>0.06</v>
          </cell>
          <cell r="AJ199">
            <v>0.06</v>
          </cell>
          <cell r="AK199">
            <v>0.06</v>
          </cell>
          <cell r="AL199">
            <v>0.06</v>
          </cell>
          <cell r="AM199">
            <v>0.06</v>
          </cell>
          <cell r="AN199">
            <v>0.06</v>
          </cell>
          <cell r="AO199">
            <v>5.7500000000000002E-2</v>
          </cell>
          <cell r="AP199">
            <v>5.7500000000000002E-2</v>
          </cell>
          <cell r="AQ199">
            <v>5.7500000000000002E-2</v>
          </cell>
          <cell r="AR199">
            <v>5.7500000000000002E-2</v>
          </cell>
          <cell r="AS199">
            <v>5.5E-2</v>
          </cell>
          <cell r="AT199">
            <v>5.5E-2</v>
          </cell>
          <cell r="AU199">
            <v>5.5E-2</v>
          </cell>
          <cell r="AV199">
            <v>5.5E-2</v>
          </cell>
          <cell r="AW199">
            <v>5.5E-2</v>
          </cell>
          <cell r="AX199">
            <v>5.5E-2</v>
          </cell>
          <cell r="AY199">
            <v>5.5E-2</v>
          </cell>
          <cell r="AZ199">
            <v>5.5E-2</v>
          </cell>
        </row>
        <row r="200">
          <cell r="B200" t="str">
            <v>SELIC</v>
          </cell>
          <cell r="D200">
            <v>0</v>
          </cell>
          <cell r="E200">
            <v>9.436200325992683E-3</v>
          </cell>
          <cell r="F200">
            <v>9.436200325992683E-3</v>
          </cell>
          <cell r="G200">
            <v>9.436200325992683E-3</v>
          </cell>
          <cell r="H200">
            <v>9.436200325992683E-3</v>
          </cell>
          <cell r="I200">
            <v>9.436200325992683E-3</v>
          </cell>
          <cell r="J200">
            <v>9.436200325992683E-3</v>
          </cell>
          <cell r="K200">
            <v>9.436200325992683E-3</v>
          </cell>
          <cell r="L200">
            <v>9.436200325992683E-3</v>
          </cell>
          <cell r="M200">
            <v>9.436200325992683E-3</v>
          </cell>
          <cell r="N200">
            <v>9.436200325992683E-3</v>
          </cell>
          <cell r="O200">
            <v>9.436200325992683E-3</v>
          </cell>
          <cell r="P200">
            <v>9.436200325992683E-3</v>
          </cell>
          <cell r="Q200">
            <v>8.3855685914970834E-3</v>
          </cell>
          <cell r="R200">
            <v>8.3855685914970834E-3</v>
          </cell>
          <cell r="S200">
            <v>8.3855685914970834E-3</v>
          </cell>
          <cell r="T200">
            <v>8.3855685914970834E-3</v>
          </cell>
          <cell r="U200">
            <v>8.3855685914970834E-3</v>
          </cell>
          <cell r="V200">
            <v>8.3855685914970834E-3</v>
          </cell>
          <cell r="W200">
            <v>8.3855685914970834E-3</v>
          </cell>
          <cell r="X200">
            <v>8.3855685914970834E-3</v>
          </cell>
          <cell r="Y200">
            <v>8.3855685914970834E-3</v>
          </cell>
          <cell r="Z200">
            <v>8.3855685914970834E-3</v>
          </cell>
          <cell r="AA200">
            <v>8.3855685914970834E-3</v>
          </cell>
          <cell r="AB200">
            <v>8.3855685914970834E-3</v>
          </cell>
          <cell r="AC200">
            <v>7.7906888794740947E-3</v>
          </cell>
          <cell r="AD200">
            <v>7.7906888794740947E-3</v>
          </cell>
          <cell r="AE200">
            <v>7.7906888794740947E-3</v>
          </cell>
          <cell r="AF200">
            <v>7.7906888794740947E-3</v>
          </cell>
          <cell r="AG200">
            <v>7.7906888794740947E-3</v>
          </cell>
          <cell r="AH200">
            <v>7.7906888794740947E-3</v>
          </cell>
          <cell r="AI200">
            <v>7.7906888794740947E-3</v>
          </cell>
          <cell r="AJ200">
            <v>7.7906888794740947E-3</v>
          </cell>
          <cell r="AK200">
            <v>7.7906888794740947E-3</v>
          </cell>
          <cell r="AL200">
            <v>7.7906888794740947E-3</v>
          </cell>
          <cell r="AM200">
            <v>7.7906888794740947E-3</v>
          </cell>
          <cell r="AN200">
            <v>7.7906888794740947E-3</v>
          </cell>
          <cell r="AO200">
            <v>9.3699999999999894E-2</v>
          </cell>
          <cell r="AP200">
            <v>8.9099999999999957E-2</v>
          </cell>
          <cell r="AQ200">
            <v>8.9099999999999957E-2</v>
          </cell>
          <cell r="AR200">
            <v>8.9099999999999957E-2</v>
          </cell>
          <cell r="AS200">
            <v>8.9099999999999957E-2</v>
          </cell>
          <cell r="AT200">
            <v>8.9099999999999957E-2</v>
          </cell>
          <cell r="AU200">
            <v>8.9099999999999957E-2</v>
          </cell>
          <cell r="AV200">
            <v>8.9099999999999957E-2</v>
          </cell>
          <cell r="AW200">
            <v>8.9099999999999957E-2</v>
          </cell>
          <cell r="AX200">
            <v>8.9099999999999957E-2</v>
          </cell>
          <cell r="AY200">
            <v>8.9099999999999957E-2</v>
          </cell>
          <cell r="AZ200">
            <v>8.9099999999999957E-2</v>
          </cell>
        </row>
        <row r="201">
          <cell r="B201" t="str">
            <v xml:space="preserve">LIBOR 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B202" t="str">
            <v>LIBOR - inclui variação cambial</v>
          </cell>
          <cell r="D202">
            <v>0</v>
          </cell>
          <cell r="E202">
            <v>-0.23099927372153628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7.7777777777777724E-2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5.1546391752577359E-2</v>
          </cell>
          <cell r="AP202">
            <v>2.450980392156854E-2</v>
          </cell>
          <cell r="AQ202">
            <v>2.3923444976076791E-2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B203" t="str">
            <v>Cesta de Moedas - BNDES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B204" t="str">
            <v>Taxa Anbid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B205" t="str">
            <v>NTN-B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B206" t="str">
            <v>Taxa de juros - Coringa 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B207" t="str">
            <v>Custo de oportunidade dos acionistas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B208" t="str">
            <v>Indice coringa 1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B209" t="str">
            <v>Indice coringa 2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</row>
        <row r="210">
          <cell r="B210" t="str">
            <v>Nenhum/None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V-Provisão-jun"/>
      <sheetName val="07-08-MENSAL-09 a 18 P Corrente"/>
      <sheetName val="Empr -&gt; PDV e a obter"/>
      <sheetName val="parâmetros"/>
      <sheetName val="RECEITA"/>
      <sheetName val="Fundação_Secretaria"/>
      <sheetName val="Pessoal"/>
      <sheetName val="BNDES"/>
      <sheetName val="BNDES-despesa"/>
      <sheetName val="BNDES-premissas"/>
      <sheetName val="Tabela_Energizacao"/>
      <sheetName val="06-07-MENSAL-08 a 2015"/>
      <sheetName val="ponderação-inv"/>
      <sheetName val="07-MENSAL-08 a 18 P Corrente"/>
      <sheetName val="MSO "/>
      <sheetName val="receita-mes-cor"/>
      <sheetName val="Análise-Movimento IR-CS"/>
      <sheetName val="Análise-Ajuste de Passivos"/>
      <sheetName val="I.Renda 2007-corrente"/>
      <sheetName val="C.Social 2007-corrente"/>
      <sheetName val="Receita-FPP P Corrente"/>
      <sheetName val="Receita-FPP"/>
      <sheetName val="I.Renda 2007"/>
      <sheetName val="C.Social 2007"/>
      <sheetName val="DOLAR_VENDA"/>
      <sheetName val="0_premissas"/>
    </sheetNames>
    <sheetDataSet>
      <sheetData sheetId="0" refreshError="1"/>
      <sheetData sheetId="1" refreshError="1">
        <row r="317">
          <cell r="B317" t="str">
            <v>Lucro Líquido</v>
          </cell>
          <cell r="D317">
            <v>117.7</v>
          </cell>
          <cell r="E317">
            <v>32.325066666666693</v>
          </cell>
          <cell r="F317">
            <v>51.983200000000011</v>
          </cell>
          <cell r="G317">
            <v>143.40212099999997</v>
          </cell>
          <cell r="H317">
            <v>44.372166666666679</v>
          </cell>
          <cell r="I317">
            <v>45.546666666666667</v>
          </cell>
          <cell r="J317">
            <v>45.299000000000021</v>
          </cell>
          <cell r="K317">
            <v>65.170587949014518</v>
          </cell>
          <cell r="L317">
            <v>52.154504105916814</v>
          </cell>
          <cell r="M317">
            <v>73.199706328887729</v>
          </cell>
          <cell r="N317">
            <v>78.806682466099446</v>
          </cell>
          <cell r="O317">
            <v>69.141952948163947</v>
          </cell>
          <cell r="P317">
            <v>67.370666949024255</v>
          </cell>
          <cell r="Q317">
            <v>768.77232174710684</v>
          </cell>
          <cell r="R317">
            <v>53.135790011198168</v>
          </cell>
          <cell r="S317">
            <v>48.084684432972807</v>
          </cell>
          <cell r="T317">
            <v>44.097791546067562</v>
          </cell>
          <cell r="U317">
            <v>55.764811613565932</v>
          </cell>
          <cell r="V317">
            <v>54.587812819765347</v>
          </cell>
          <cell r="W317">
            <v>59.488064983150565</v>
          </cell>
          <cell r="X317">
            <v>77.889058100712987</v>
          </cell>
          <cell r="Y317">
            <v>56.461397142998635</v>
          </cell>
          <cell r="Z317">
            <v>54.13616365849586</v>
          </cell>
          <cell r="AA317">
            <v>56.960069039178975</v>
          </cell>
          <cell r="AB317">
            <v>57.145833617446073</v>
          </cell>
          <cell r="AC317">
            <v>73.35158658866419</v>
          </cell>
          <cell r="AD317">
            <v>691.1030635542171</v>
          </cell>
          <cell r="AE317">
            <v>722.13562644100625</v>
          </cell>
          <cell r="AF317">
            <v>746.26376255055186</v>
          </cell>
          <cell r="AG317">
            <v>804.40206529497527</v>
          </cell>
          <cell r="AH317">
            <v>846.11028517159843</v>
          </cell>
          <cell r="AI317">
            <v>882.15437362646446</v>
          </cell>
          <cell r="AJ317">
            <v>912.60393378009087</v>
          </cell>
          <cell r="AK317">
            <v>763.0786629612046</v>
          </cell>
          <cell r="AL317">
            <v>595.31616662543854</v>
          </cell>
          <cell r="AM317">
            <v>633.57097983588824</v>
          </cell>
        </row>
        <row r="318">
          <cell r="B318" t="str">
            <v>(+) Variações que não afetam o caixa (Despesas)</v>
          </cell>
          <cell r="D318">
            <v>99.500000000000028</v>
          </cell>
          <cell r="E318">
            <v>42.699999999999989</v>
          </cell>
          <cell r="F318">
            <v>33.9</v>
          </cell>
          <cell r="G318">
            <v>63.300000000000011</v>
          </cell>
          <cell r="H318">
            <v>50.900000000000006</v>
          </cell>
          <cell r="I318">
            <v>34.699999999999996</v>
          </cell>
          <cell r="J318">
            <v>51.716999999999999</v>
          </cell>
          <cell r="K318">
            <v>26.470422787694641</v>
          </cell>
          <cell r="L318">
            <v>39.040919724769346</v>
          </cell>
          <cell r="M318">
            <v>19.00350865172728</v>
          </cell>
          <cell r="N318">
            <v>21.308952888269943</v>
          </cell>
          <cell r="O318">
            <v>18.998624970358701</v>
          </cell>
          <cell r="P318">
            <v>18.149792980044477</v>
          </cell>
          <cell r="Q318">
            <v>420.18922200286443</v>
          </cell>
          <cell r="R318">
            <v>20.392763290888276</v>
          </cell>
          <cell r="S318">
            <v>20.392763290888276</v>
          </cell>
          <cell r="T318">
            <v>20.358976709254463</v>
          </cell>
          <cell r="U318">
            <v>21.042897610332343</v>
          </cell>
          <cell r="V318">
            <v>21.026004319515437</v>
          </cell>
          <cell r="W318">
            <v>21.009111028698527</v>
          </cell>
          <cell r="X318">
            <v>21.719986321772367</v>
          </cell>
          <cell r="Y318">
            <v>21.703093030955458</v>
          </cell>
          <cell r="Z318">
            <v>21.686199740138552</v>
          </cell>
          <cell r="AA318">
            <v>21.669306449321642</v>
          </cell>
          <cell r="AB318">
            <v>21.652413158504736</v>
          </cell>
          <cell r="AC318">
            <v>23.012065692258954</v>
          </cell>
          <cell r="AD318">
            <v>255.66558064252899</v>
          </cell>
          <cell r="AE318">
            <v>262.37697986993493</v>
          </cell>
          <cell r="AF318">
            <v>275.33083489364958</v>
          </cell>
          <cell r="AG318">
            <v>278.54425677791642</v>
          </cell>
          <cell r="AH318">
            <v>281.82001058459076</v>
          </cell>
          <cell r="AI318">
            <v>285.37966523645429</v>
          </cell>
          <cell r="AJ318">
            <v>290.255164451967</v>
          </cell>
          <cell r="AK318">
            <v>295.53648033795264</v>
          </cell>
          <cell r="AL318">
            <v>298.95312339458957</v>
          </cell>
          <cell r="AM318">
            <v>300.66503179814777</v>
          </cell>
        </row>
        <row r="319">
          <cell r="B319" t="str">
            <v>Ativo regulatório realização</v>
          </cell>
          <cell r="D319">
            <v>42.6</v>
          </cell>
          <cell r="E319">
            <v>0.2</v>
          </cell>
          <cell r="F319">
            <v>0.3</v>
          </cell>
          <cell r="G319">
            <v>0.2</v>
          </cell>
          <cell r="H319">
            <v>0.1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0.79999999999999993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</row>
        <row r="320">
          <cell r="B320" t="str">
            <v>Despesas Financeiras-BNDES</v>
          </cell>
          <cell r="D320">
            <v>88.7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1.7264849623241501</v>
          </cell>
          <cell r="M320">
            <v>1.7144116409092958</v>
          </cell>
          <cell r="N320">
            <v>1.7023383194944417</v>
          </cell>
          <cell r="O320">
            <v>2.3843405919753935</v>
          </cell>
          <cell r="P320">
            <v>2.3722672705605392</v>
          </cell>
          <cell r="Q320">
            <v>9.8998427852638216</v>
          </cell>
          <cell r="R320">
            <v>2.3601939491456854</v>
          </cell>
          <cell r="S320">
            <v>2.3601939491456854</v>
          </cell>
          <cell r="T320">
            <v>2.3264073675118686</v>
          </cell>
          <cell r="U320">
            <v>3.0103282685897503</v>
          </cell>
          <cell r="V320">
            <v>2.9934349777728424</v>
          </cell>
          <cell r="W320">
            <v>2.9765416869559336</v>
          </cell>
          <cell r="X320">
            <v>3.6874169800297749</v>
          </cell>
          <cell r="Y320">
            <v>3.6705236892128661</v>
          </cell>
          <cell r="Z320">
            <v>3.6536303983959582</v>
          </cell>
          <cell r="AA320">
            <v>3.6367371075790493</v>
          </cell>
          <cell r="AB320">
            <v>3.6198438167621414</v>
          </cell>
          <cell r="AC320">
            <v>4.9794963505163619</v>
          </cell>
          <cell r="AD320">
            <v>39.274748541617917</v>
          </cell>
          <cell r="AE320">
            <v>61.699211624390429</v>
          </cell>
          <cell r="AF320">
            <v>57.921338325388128</v>
          </cell>
          <cell r="AG320">
            <v>52.736267940083202</v>
          </cell>
          <cell r="AH320">
            <v>47.493638696870235</v>
          </cell>
          <cell r="AI320">
            <v>42.251009453657282</v>
          </cell>
          <cell r="AJ320">
            <v>37.008380210444315</v>
          </cell>
          <cell r="AK320">
            <v>31.765750967231348</v>
          </cell>
          <cell r="AL320">
            <v>26.523121724018381</v>
          </cell>
          <cell r="AM320">
            <v>21.280492480805417</v>
          </cell>
        </row>
        <row r="321">
          <cell r="B321" t="str">
            <v>Realização - IR/CSLL diferidos</v>
          </cell>
          <cell r="D321">
            <v>-191.5</v>
          </cell>
          <cell r="E321">
            <v>25.7</v>
          </cell>
          <cell r="F321">
            <v>17.7</v>
          </cell>
          <cell r="G321">
            <v>49.000000000000007</v>
          </cell>
          <cell r="H321">
            <v>13.899999999999999</v>
          </cell>
          <cell r="I321">
            <v>8.4999999999999964</v>
          </cell>
          <cell r="J321">
            <v>17.277000000000001</v>
          </cell>
          <cell r="K321">
            <v>0.60235888975670804</v>
          </cell>
          <cell r="L321">
            <v>0.59858045181325759</v>
          </cell>
          <cell r="M321">
            <v>0.55832781975098289</v>
          </cell>
          <cell r="N321">
            <v>0.63949814357895418</v>
          </cell>
          <cell r="O321">
            <v>0.63949814357895418</v>
          </cell>
          <cell r="P321">
            <v>0.60273655152114458</v>
          </cell>
          <cell r="Q321">
            <v>135.71799999999999</v>
          </cell>
          <cell r="R321">
            <v>2.1999999999999997</v>
          </cell>
          <cell r="S321">
            <v>2.1999999999999997</v>
          </cell>
          <cell r="T321">
            <v>2.1999999999999997</v>
          </cell>
          <cell r="U321">
            <v>2.1999999999999997</v>
          </cell>
          <cell r="V321">
            <v>2.1999999999999997</v>
          </cell>
          <cell r="W321">
            <v>2.1999999999999997</v>
          </cell>
          <cell r="X321">
            <v>2.1999999999999997</v>
          </cell>
          <cell r="Y321">
            <v>2.1999999999999997</v>
          </cell>
          <cell r="Z321">
            <v>2.1999999999999997</v>
          </cell>
          <cell r="AA321">
            <v>2.1999999999999997</v>
          </cell>
          <cell r="AB321">
            <v>2.1999999999999997</v>
          </cell>
          <cell r="AC321">
            <v>2.1999999999999997</v>
          </cell>
          <cell r="AD321">
            <v>26.399999999999995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</row>
        <row r="322">
          <cell r="B322" t="str">
            <v>Atualização de Créditos PIS/COFINS</v>
          </cell>
          <cell r="D322">
            <v>-142.69999999999999</v>
          </cell>
          <cell r="E322">
            <v>0</v>
          </cell>
          <cell r="F322">
            <v>0</v>
          </cell>
          <cell r="G322">
            <v>0</v>
          </cell>
          <cell r="H322">
            <v>0.2</v>
          </cell>
          <cell r="I322">
            <v>0</v>
          </cell>
          <cell r="J322">
            <v>0</v>
          </cell>
          <cell r="K322">
            <v>-5.8067944577313721E-2</v>
          </cell>
          <cell r="L322">
            <v>-5.8629831960655493E-2</v>
          </cell>
          <cell r="M322">
            <v>-4.3714951525589109E-2</v>
          </cell>
          <cell r="N322">
            <v>-7.3677173960433303E-3</v>
          </cell>
          <cell r="O322">
            <v>3.0209221176140616E-4</v>
          </cell>
          <cell r="P322">
            <v>3.0501537020329907E-4</v>
          </cell>
          <cell r="Q322">
            <v>3.2826662122363043E-2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</row>
        <row r="323">
          <cell r="B323" t="str">
            <v>Créditos de tributos compensados</v>
          </cell>
          <cell r="D323">
            <v>133</v>
          </cell>
          <cell r="E323">
            <v>2.5999999999999943</v>
          </cell>
          <cell r="F323">
            <v>1.7999999999999972</v>
          </cell>
          <cell r="G323">
            <v>0</v>
          </cell>
          <cell r="H323">
            <v>22.400000000000006</v>
          </cell>
          <cell r="I323">
            <v>11.899999999999999</v>
          </cell>
          <cell r="J323">
            <v>20.14</v>
          </cell>
          <cell r="K323">
            <v>10.751647699922655</v>
          </cell>
          <cell r="L323">
            <v>21.6</v>
          </cell>
          <cell r="M323">
            <v>1.6</v>
          </cell>
          <cell r="N323">
            <v>3.8</v>
          </cell>
          <cell r="O323">
            <v>0.8</v>
          </cell>
          <cell r="P323">
            <v>0</v>
          </cell>
          <cell r="Q323">
            <v>97.391647699922629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</row>
        <row r="324">
          <cell r="B324" t="str">
            <v xml:space="preserve">   IR/CSLL</v>
          </cell>
          <cell r="D324">
            <v>111.8</v>
          </cell>
          <cell r="E324">
            <v>2.5999999999999943</v>
          </cell>
          <cell r="F324">
            <v>1.7999999999999972</v>
          </cell>
          <cell r="G324">
            <v>0</v>
          </cell>
          <cell r="H324">
            <v>22.400000000000006</v>
          </cell>
          <cell r="I324">
            <v>11.899999999999999</v>
          </cell>
          <cell r="J324">
            <v>-0.37899999999999778</v>
          </cell>
          <cell r="K324">
            <v>10.751647699922655</v>
          </cell>
          <cell r="L324">
            <v>21.6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70.672647699922663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</row>
        <row r="325">
          <cell r="B325" t="str">
            <v xml:space="preserve">   PIS/COFINS</v>
          </cell>
          <cell r="D325">
            <v>21.2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20.518999999999998</v>
          </cell>
          <cell r="K325">
            <v>0</v>
          </cell>
          <cell r="L325">
            <v>0</v>
          </cell>
          <cell r="M325">
            <v>1.6</v>
          </cell>
          <cell r="N325">
            <v>3.8</v>
          </cell>
          <cell r="O325">
            <v>0.8</v>
          </cell>
          <cell r="P325">
            <v>0</v>
          </cell>
          <cell r="Q325">
            <v>26.719000000000001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</row>
        <row r="326">
          <cell r="B326" t="str">
            <v>Depreciação</v>
          </cell>
          <cell r="D326">
            <v>169.4</v>
          </cell>
          <cell r="E326">
            <v>14.2</v>
          </cell>
          <cell r="F326">
            <v>14.1</v>
          </cell>
          <cell r="G326">
            <v>14.1</v>
          </cell>
          <cell r="H326">
            <v>14.3</v>
          </cell>
          <cell r="I326">
            <v>14.3</v>
          </cell>
          <cell r="J326">
            <v>14.3</v>
          </cell>
          <cell r="K326">
            <v>15.174484142592592</v>
          </cell>
          <cell r="L326">
            <v>15.174484142592592</v>
          </cell>
          <cell r="M326">
            <v>15.174484142592592</v>
          </cell>
          <cell r="N326">
            <v>15.174484142592592</v>
          </cell>
          <cell r="O326">
            <v>15.174484142592592</v>
          </cell>
          <cell r="P326">
            <v>15.174484142592592</v>
          </cell>
          <cell r="Q326">
            <v>176.34690485555558</v>
          </cell>
          <cell r="R326">
            <v>15.832569341742593</v>
          </cell>
          <cell r="S326">
            <v>15.832569341742593</v>
          </cell>
          <cell r="T326">
            <v>15.832569341742593</v>
          </cell>
          <cell r="U326">
            <v>15.832569341742593</v>
          </cell>
          <cell r="V326">
            <v>15.832569341742593</v>
          </cell>
          <cell r="W326">
            <v>15.832569341742593</v>
          </cell>
          <cell r="X326">
            <v>15.832569341742593</v>
          </cell>
          <cell r="Y326">
            <v>15.832569341742593</v>
          </cell>
          <cell r="Z326">
            <v>15.832569341742593</v>
          </cell>
          <cell r="AA326">
            <v>15.832569341742593</v>
          </cell>
          <cell r="AB326">
            <v>15.832569341742593</v>
          </cell>
          <cell r="AC326">
            <v>15.832569341742593</v>
          </cell>
          <cell r="AD326">
            <v>189.99083210091109</v>
          </cell>
          <cell r="AE326">
            <v>200.67776824554448</v>
          </cell>
          <cell r="AF326">
            <v>217.40949656826146</v>
          </cell>
          <cell r="AG326">
            <v>225.80798883783322</v>
          </cell>
          <cell r="AH326">
            <v>234.32637188772051</v>
          </cell>
          <cell r="AI326">
            <v>243.12865578279698</v>
          </cell>
          <cell r="AJ326">
            <v>253.2467842415227</v>
          </cell>
          <cell r="AK326">
            <v>263.77072937072131</v>
          </cell>
          <cell r="AL326">
            <v>272.43000167057119</v>
          </cell>
          <cell r="AM326">
            <v>279.38453931734233</v>
          </cell>
        </row>
        <row r="327">
          <cell r="B327" t="str">
            <v>(-) Variações que não afetam o caixa (Receitas)</v>
          </cell>
          <cell r="D327">
            <v>73.900000000000006</v>
          </cell>
          <cell r="E327">
            <v>-1.6470000000000002</v>
          </cell>
          <cell r="F327">
            <v>-12.142999999999999</v>
          </cell>
          <cell r="G327">
            <v>-50.853000000000009</v>
          </cell>
          <cell r="H327">
            <v>-2.4630000000000001</v>
          </cell>
          <cell r="I327">
            <v>-1.7789999999999997</v>
          </cell>
          <cell r="J327">
            <v>-3.0569999999999995</v>
          </cell>
          <cell r="K327">
            <v>-1.4747346112439805</v>
          </cell>
          <cell r="L327">
            <v>-1.4752964986273223</v>
          </cell>
          <cell r="M327">
            <v>3.039618381807744</v>
          </cell>
          <cell r="N327">
            <v>-1.4240343840627101</v>
          </cell>
          <cell r="O327">
            <v>-1.4263645744549087</v>
          </cell>
          <cell r="P327">
            <v>6.4736383487035329</v>
          </cell>
          <cell r="Q327">
            <v>-68.229173337877654</v>
          </cell>
          <cell r="R327">
            <v>-0.9066473307552152</v>
          </cell>
          <cell r="S327">
            <v>-1.218658932302088</v>
          </cell>
          <cell r="T327">
            <v>15.636207783259987</v>
          </cell>
          <cell r="U327">
            <v>-0.80264346357292427</v>
          </cell>
          <cell r="V327">
            <v>-0.28262412766146916</v>
          </cell>
          <cell r="W327">
            <v>-2.6851134595723911</v>
          </cell>
          <cell r="X327">
            <v>-1.4266666666666701</v>
          </cell>
          <cell r="Y327">
            <v>-1.4266666666666701</v>
          </cell>
          <cell r="Z327">
            <v>3.2535073565364234</v>
          </cell>
          <cell r="AA327">
            <v>-1.4266666666666701</v>
          </cell>
          <cell r="AB327">
            <v>-1.4266666666666701</v>
          </cell>
          <cell r="AC327">
            <v>6.7896388407343169</v>
          </cell>
          <cell r="AD327">
            <v>14.076999999999966</v>
          </cell>
          <cell r="AE327">
            <v>15.442013042218491</v>
          </cell>
          <cell r="AF327">
            <v>16.752654473005105</v>
          </cell>
          <cell r="AG327">
            <v>18.085863434096648</v>
          </cell>
          <cell r="AH327">
            <v>33.971747428358043</v>
          </cell>
          <cell r="AI327">
            <v>37.912373785300652</v>
          </cell>
          <cell r="AJ327">
            <v>39.409904827851598</v>
          </cell>
          <cell r="AK327">
            <v>40.966588290690787</v>
          </cell>
          <cell r="AL327">
            <v>42.584760694015031</v>
          </cell>
          <cell r="AM327">
            <v>44.266850850566023</v>
          </cell>
        </row>
        <row r="328">
          <cell r="B328" t="str">
            <v>Resultado não Operacional</v>
          </cell>
          <cell r="D328">
            <v>14.9</v>
          </cell>
          <cell r="E328">
            <v>-1.4</v>
          </cell>
          <cell r="F328">
            <v>-12.3</v>
          </cell>
          <cell r="G328">
            <v>-1.2999999999999972</v>
          </cell>
          <cell r="H328">
            <v>-1.4</v>
          </cell>
          <cell r="I328">
            <v>-1.4</v>
          </cell>
          <cell r="J328">
            <v>-1.4</v>
          </cell>
          <cell r="K328">
            <v>-1.4166666666666667</v>
          </cell>
          <cell r="L328">
            <v>-1.4166666666666667</v>
          </cell>
          <cell r="M328">
            <v>-1.4166666666666667</v>
          </cell>
          <cell r="N328">
            <v>-1.4166666666666667</v>
          </cell>
          <cell r="O328">
            <v>-1.4266666666666701</v>
          </cell>
          <cell r="P328">
            <v>-1.4266666666666701</v>
          </cell>
          <cell r="Q328">
            <v>-27.720000000000006</v>
          </cell>
          <cell r="R328">
            <v>-1.4266666666666701</v>
          </cell>
          <cell r="S328">
            <v>-1.4266666666666701</v>
          </cell>
          <cell r="T328">
            <v>-1.4266666666666701</v>
          </cell>
          <cell r="U328">
            <v>-1.4266666666666701</v>
          </cell>
          <cell r="V328">
            <v>-1.4266666666666701</v>
          </cell>
          <cell r="W328">
            <v>-1.4266666666666701</v>
          </cell>
          <cell r="X328">
            <v>-1.4266666666666701</v>
          </cell>
          <cell r="Y328">
            <v>-1.4266666666666701</v>
          </cell>
          <cell r="Z328">
            <v>-1.4266666666666701</v>
          </cell>
          <cell r="AA328">
            <v>-1.4266666666666701</v>
          </cell>
          <cell r="AB328">
            <v>-1.4266666666666701</v>
          </cell>
          <cell r="AC328">
            <v>-1.4266666666666701</v>
          </cell>
          <cell r="AD328">
            <v>-17.120000000000037</v>
          </cell>
          <cell r="AE328">
            <v>-17</v>
          </cell>
          <cell r="AF328">
            <v>-17</v>
          </cell>
          <cell r="AG328">
            <v>-17</v>
          </cell>
          <cell r="AH328">
            <v>-2.5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</row>
        <row r="329">
          <cell r="B329" t="str">
            <v>Provisões para contingências</v>
          </cell>
          <cell r="D329">
            <v>18.3</v>
          </cell>
          <cell r="E329">
            <v>-4.7000000000000042E-2</v>
          </cell>
          <cell r="F329">
            <v>-4.2999999999999983E-2</v>
          </cell>
          <cell r="G329">
            <v>16.046999999999997</v>
          </cell>
          <cell r="H329">
            <v>3.7000000000000033E-2</v>
          </cell>
          <cell r="I329">
            <v>2.100000000000013E-2</v>
          </cell>
          <cell r="J329">
            <v>-3.508</v>
          </cell>
          <cell r="K329">
            <v>0</v>
          </cell>
          <cell r="L329">
            <v>0</v>
          </cell>
          <cell r="M329">
            <v>4.5</v>
          </cell>
          <cell r="N329">
            <v>0</v>
          </cell>
          <cell r="O329">
            <v>0</v>
          </cell>
          <cell r="P329">
            <v>7.9</v>
          </cell>
          <cell r="Q329">
            <v>24.906999999999996</v>
          </cell>
          <cell r="R329">
            <v>0.52001933591145488</v>
          </cell>
          <cell r="S329">
            <v>0.20800773436458198</v>
          </cell>
          <cell r="T329">
            <v>17.062874449926657</v>
          </cell>
          <cell r="U329">
            <v>0.62402320309374582</v>
          </cell>
          <cell r="V329">
            <v>1.1440425390052009</v>
          </cell>
          <cell r="W329">
            <v>-1.2584467929057208</v>
          </cell>
          <cell r="X329">
            <v>0</v>
          </cell>
          <cell r="Y329">
            <v>0</v>
          </cell>
          <cell r="Z329">
            <v>4.6801740232030937</v>
          </cell>
          <cell r="AA329">
            <v>0</v>
          </cell>
          <cell r="AB329">
            <v>0</v>
          </cell>
          <cell r="AC329">
            <v>8.2163055074009872</v>
          </cell>
          <cell r="AD329">
            <v>31.197000000000003</v>
          </cell>
          <cell r="AE329">
            <v>32.441760299999999</v>
          </cell>
          <cell r="AF329">
            <v>33.752407416120001</v>
          </cell>
          <cell r="AG329">
            <v>35.085627509056742</v>
          </cell>
          <cell r="AH329">
            <v>36.471509795664488</v>
          </cell>
          <cell r="AI329">
            <v>37.912134432593241</v>
          </cell>
          <cell r="AJ329">
            <v>39.409663742680671</v>
          </cell>
          <cell r="AK329">
            <v>40.966345460516564</v>
          </cell>
          <cell r="AL329">
            <v>42.584516106206969</v>
          </cell>
          <cell r="AM329">
            <v>44.266604492402152</v>
          </cell>
        </row>
        <row r="330">
          <cell r="B330" t="str">
            <v>Provisão - PDV</v>
          </cell>
          <cell r="D330">
            <v>79</v>
          </cell>
          <cell r="E330">
            <v>0.9</v>
          </cell>
          <cell r="F330">
            <v>1.3</v>
          </cell>
          <cell r="G330">
            <v>0.2</v>
          </cell>
          <cell r="H330">
            <v>0.2</v>
          </cell>
          <cell r="I330">
            <v>-0.2</v>
          </cell>
          <cell r="J330">
            <v>1.9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4.3000000000000007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</row>
        <row r="331">
          <cell r="B331" t="str">
            <v>PDD - CETEMEQ IPTU - reversão</v>
          </cell>
          <cell r="D331">
            <v>0</v>
          </cell>
          <cell r="E331">
            <v>0</v>
          </cell>
          <cell r="F331">
            <v>0</v>
          </cell>
          <cell r="G331">
            <v>-63.6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-63.6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</row>
        <row r="332">
          <cell r="B332" t="str">
            <v>Receita financeira sobre crédito tributário</v>
          </cell>
          <cell r="D332">
            <v>0</v>
          </cell>
          <cell r="E332">
            <v>0</v>
          </cell>
          <cell r="F332">
            <v>0</v>
          </cell>
          <cell r="G332">
            <v>-1.2</v>
          </cell>
          <cell r="H332">
            <v>-0.30000000000000004</v>
          </cell>
          <cell r="I332">
            <v>-0.19999999999999996</v>
          </cell>
          <cell r="J332">
            <v>-4.9000000000000155E-2</v>
          </cell>
          <cell r="K332">
            <v>-5.8067944577313721E-2</v>
          </cell>
          <cell r="L332">
            <v>-5.8629831960655493E-2</v>
          </cell>
          <cell r="M332">
            <v>-4.3714951525589109E-2</v>
          </cell>
          <cell r="N332">
            <v>-7.3677173960433303E-3</v>
          </cell>
          <cell r="O332">
            <v>3.0209221176140616E-4</v>
          </cell>
          <cell r="P332">
            <v>3.0501537020329907E-4</v>
          </cell>
          <cell r="Q332">
            <v>-1.9161733378776371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2.5274221849245473E-4</v>
          </cell>
          <cell r="AF332">
            <v>2.4705688510595169E-4</v>
          </cell>
          <cell r="AG332">
            <v>2.3592503990525255E-4</v>
          </cell>
          <cell r="AH332">
            <v>2.3763269355691743E-4</v>
          </cell>
          <cell r="AI332">
            <v>2.3935270740992087E-4</v>
          </cell>
          <cell r="AJ332">
            <v>2.410851709288783E-4</v>
          </cell>
          <cell r="AK332">
            <v>2.4283017422596065E-4</v>
          </cell>
          <cell r="AL332">
            <v>2.4458780806558151E-4</v>
          </cell>
          <cell r="AM332">
            <v>2.4635816386911827E-4</v>
          </cell>
        </row>
        <row r="333">
          <cell r="B333" t="str">
            <v>Ativo Regulatório constituição</v>
          </cell>
          <cell r="D333">
            <v>-38.299999999999997</v>
          </cell>
          <cell r="E333">
            <v>-1.1000000000000001</v>
          </cell>
          <cell r="F333">
            <v>-1.1000000000000001</v>
          </cell>
          <cell r="G333">
            <v>-1</v>
          </cell>
          <cell r="H333">
            <v>-1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-4.2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</row>
        <row r="334">
          <cell r="B334" t="str">
            <v>Geração de Caixa</v>
          </cell>
          <cell r="D334">
            <v>291.10000000000002</v>
          </cell>
          <cell r="E334">
            <v>73.378066666666669</v>
          </cell>
          <cell r="F334">
            <v>73.740200000000016</v>
          </cell>
          <cell r="G334">
            <v>155.84912099999997</v>
          </cell>
          <cell r="H334">
            <v>92.809166666666698</v>
          </cell>
          <cell r="I334">
            <v>78.467666666666673</v>
          </cell>
          <cell r="J334">
            <v>93.959000000000017</v>
          </cell>
          <cell r="K334">
            <v>90.166276125465188</v>
          </cell>
          <cell r="L334">
            <v>89.720127332058851</v>
          </cell>
          <cell r="M334">
            <v>95.242833362422743</v>
          </cell>
          <cell r="N334">
            <v>98.691600970306681</v>
          </cell>
          <cell r="O334">
            <v>86.714213344067744</v>
          </cell>
          <cell r="P334">
            <v>91.994098277772267</v>
          </cell>
          <cell r="Q334">
            <v>1120.7323704120936</v>
          </cell>
          <cell r="R334">
            <v>72.621905971331216</v>
          </cell>
          <cell r="S334">
            <v>67.258788791558985</v>
          </cell>
          <cell r="T334">
            <v>80.092976038582023</v>
          </cell>
          <cell r="U334">
            <v>76.005065760325351</v>
          </cell>
          <cell r="V334">
            <v>75.33119301161932</v>
          </cell>
          <cell r="W334">
            <v>77.8120625522767</v>
          </cell>
          <cell r="X334">
            <v>98.182377755818678</v>
          </cell>
          <cell r="Y334">
            <v>76.737823507287416</v>
          </cell>
          <cell r="Z334">
            <v>79.075870755170826</v>
          </cell>
          <cell r="AA334">
            <v>77.202708821833937</v>
          </cell>
          <cell r="AB334">
            <v>77.371580109284139</v>
          </cell>
          <cell r="AC334">
            <v>103.15329112165746</v>
          </cell>
          <cell r="AD334">
            <v>960.84564419674609</v>
          </cell>
          <cell r="AE334">
            <v>999.95461935315973</v>
          </cell>
          <cell r="AF334">
            <v>1038.3472519172064</v>
          </cell>
          <cell r="AG334">
            <v>1101.0321855069883</v>
          </cell>
          <cell r="AH334">
            <v>1161.9020431845472</v>
          </cell>
          <cell r="AI334">
            <v>1205.4464126482194</v>
          </cell>
          <cell r="AJ334">
            <v>1242.2690030599094</v>
          </cell>
          <cell r="AK334">
            <v>1099.5817315898482</v>
          </cell>
          <cell r="AL334">
            <v>936.85405071404318</v>
          </cell>
          <cell r="AM334">
            <v>978.50286248460202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Configuração"/>
      <sheetName val="Hardware"/>
      <sheetName val="Software"/>
      <sheetName val="Services"/>
      <sheetName val="Spares - Materials"/>
      <sheetName val="Fixed Asset"/>
      <sheetName val="PriceList"/>
      <sheetName val="Draft"/>
      <sheetName val="Draft (2)"/>
      <sheetName val="Draft (3)"/>
      <sheetName val="Rental"/>
      <sheetName val="P&amp;L by Year"/>
      <sheetName val="P&amp;L by Product"/>
      <sheetName val="Services - P&amp;L Monthly"/>
      <sheetName val="CashFlow"/>
      <sheetName val="Financials"/>
      <sheetName val="ID FILES"/>
      <sheetName val="Dados Cadastrais"/>
      <sheetName val="Preço Eqptos &amp; Frete"/>
      <sheetName val="Preço Serviços"/>
      <sheetName val="Preço Spares - Materials"/>
      <sheetName val="Qtdes Eqptos"/>
      <sheetName val="Qtdes serviços"/>
      <sheetName val="Qtdes Spares - Materials"/>
      <sheetName val="Ativo Fixo"/>
      <sheetName val="Leasing &amp; Alguel"/>
      <sheetName val="BACK-UP"/>
      <sheetName val="TEC"/>
      <sheetName val="QUADRO SINÓTICO"/>
      <sheetName val="Centro Custos Infra"/>
      <sheetName val="Cargos"/>
      <sheetName val="Categorias"/>
      <sheetName val="CPM - YTD 2004"/>
      <sheetName val="CPM - OP 2004"/>
      <sheetName val="GTM´s Info"/>
      <sheetName val="Approval Matrix"/>
      <sheetName val="INDIRETOS X PRODUTO"/>
      <sheetName val="Rental Output"/>
      <sheetName val="Ind IN98"/>
      <sheetName val="Ind IN98 (Spares)"/>
      <sheetName val="TLPR02"/>
      <sheetName val="Dados (peso)"/>
      <sheetName val="Prop-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4">
          <cell r="C4" t="str">
            <v>Analista de Suporte Técnico Jr</v>
          </cell>
        </row>
        <row r="5">
          <cell r="C5" t="str">
            <v>Analista de Suporte Técnico Pl</v>
          </cell>
        </row>
        <row r="6">
          <cell r="C6" t="str">
            <v>Analista de Suporte Técnico Sr</v>
          </cell>
        </row>
        <row r="7">
          <cell r="C7" t="str">
            <v>Analista de Suporte Técnico Mr</v>
          </cell>
        </row>
        <row r="8">
          <cell r="C8" t="str">
            <v>Supervisor Suporte Técnico Jr</v>
          </cell>
        </row>
        <row r="9">
          <cell r="C9" t="str">
            <v>Supervisor Suporte Técnico Pl</v>
          </cell>
        </row>
        <row r="10">
          <cell r="C10" t="str">
            <v>Supervisor Suporte Técnico Sr</v>
          </cell>
        </row>
        <row r="11">
          <cell r="C11" t="str">
            <v>Técnico Eletrônico Jr</v>
          </cell>
        </row>
        <row r="12">
          <cell r="C12" t="str">
            <v>Técnico Eletrônico Pl</v>
          </cell>
        </row>
        <row r="13">
          <cell r="C13" t="str">
            <v>Técnico Eletrônico Sr</v>
          </cell>
        </row>
        <row r="14">
          <cell r="C14" t="str">
            <v>Técnico de Suporte a Microinformática Jr</v>
          </cell>
        </row>
        <row r="15">
          <cell r="C15" t="str">
            <v>Técnico de Suporte a Microinformática Pl</v>
          </cell>
        </row>
        <row r="16">
          <cell r="C16" t="str">
            <v>Técnico de Suporte a Microinformática Sr</v>
          </cell>
        </row>
        <row r="17">
          <cell r="C17" t="str">
            <v>Operador de Computadores Jr</v>
          </cell>
        </row>
        <row r="18">
          <cell r="C18" t="str">
            <v>Operador de Computadores Pl</v>
          </cell>
        </row>
        <row r="19">
          <cell r="C19" t="str">
            <v>Operador de Computadores Sr</v>
          </cell>
        </row>
        <row r="20">
          <cell r="C20" t="str">
            <v>Documentador Jr</v>
          </cell>
        </row>
        <row r="21">
          <cell r="C21" t="str">
            <v>Documentador Pl</v>
          </cell>
        </row>
        <row r="22">
          <cell r="C22" t="str">
            <v>Documentador Sr</v>
          </cell>
        </row>
        <row r="23">
          <cell r="C23" t="str">
            <v>Instrutor Jr</v>
          </cell>
        </row>
        <row r="24">
          <cell r="C24" t="str">
            <v>Instrutor Pl</v>
          </cell>
        </row>
        <row r="25">
          <cell r="C25" t="str">
            <v>Instrutor Sr</v>
          </cell>
        </row>
        <row r="26">
          <cell r="C26" t="str">
            <v>Administrador de Bco de Dados Tr</v>
          </cell>
        </row>
        <row r="27">
          <cell r="C27" t="str">
            <v>Administrador de Bco de Dados Jr</v>
          </cell>
        </row>
        <row r="28">
          <cell r="C28" t="str">
            <v>Administrador de Bco de Dados Pl</v>
          </cell>
        </row>
        <row r="29">
          <cell r="C29" t="str">
            <v>Administrador de Bco de Dados Sr</v>
          </cell>
        </row>
        <row r="30">
          <cell r="C30" t="str">
            <v>Administrador de Bco de Dados Mr</v>
          </cell>
        </row>
        <row r="31">
          <cell r="C31" t="str">
            <v>Administrador de Redes Jr</v>
          </cell>
        </row>
        <row r="32">
          <cell r="C32" t="str">
            <v>Administrador de Redes Pl</v>
          </cell>
        </row>
        <row r="33">
          <cell r="C33" t="str">
            <v>Administrador de Redes Sr</v>
          </cell>
        </row>
        <row r="34">
          <cell r="C34" t="str">
            <v>Gerente de Projeto Jr</v>
          </cell>
        </row>
        <row r="35">
          <cell r="C35" t="str">
            <v>Gerente de Projeto Pl</v>
          </cell>
        </row>
        <row r="36">
          <cell r="C36" t="str">
            <v>Gerente de Projeto Sr</v>
          </cell>
        </row>
        <row r="39">
          <cell r="C39" t="str">
            <v>Analista de Suporte Técnico Tr</v>
          </cell>
        </row>
        <row r="40">
          <cell r="C40" t="str">
            <v>Analista de Suporte Técnico Jr</v>
          </cell>
        </row>
        <row r="41">
          <cell r="C41" t="str">
            <v>Analista de Suporte Técnico Pl</v>
          </cell>
        </row>
        <row r="42">
          <cell r="C42" t="str">
            <v>Analista de Suporte Técnico Sr</v>
          </cell>
        </row>
        <row r="43">
          <cell r="C43" t="str">
            <v>Supervisor Suporte Técnico Jr</v>
          </cell>
        </row>
        <row r="44">
          <cell r="C44" t="str">
            <v>Supervisor Suporte Técnico Pl</v>
          </cell>
        </row>
        <row r="45">
          <cell r="C45" t="str">
            <v>Supervisor Suporte Técnico Sr</v>
          </cell>
        </row>
        <row r="46">
          <cell r="C46" t="str">
            <v>Técnico Eletrônico Jr</v>
          </cell>
        </row>
        <row r="47">
          <cell r="C47" t="str">
            <v>Técnico Eletrônico Pl</v>
          </cell>
        </row>
        <row r="48">
          <cell r="C48" t="str">
            <v>Técnico Eletrônico Sr</v>
          </cell>
        </row>
        <row r="49">
          <cell r="C49" t="str">
            <v>Técnico de Suporte a Microinformática Jr</v>
          </cell>
        </row>
        <row r="50">
          <cell r="C50" t="str">
            <v>Técnico de Suporte a Microinformática Pl</v>
          </cell>
        </row>
        <row r="51">
          <cell r="C51" t="str">
            <v>Técnico de Suporte a Microinformática Sr</v>
          </cell>
        </row>
        <row r="52">
          <cell r="C52" t="str">
            <v>Operador de Computadores Jr</v>
          </cell>
        </row>
        <row r="53">
          <cell r="C53" t="str">
            <v>Operador de Computadores Pl</v>
          </cell>
        </row>
        <row r="54">
          <cell r="C54" t="str">
            <v>Operador de Computadores Sr</v>
          </cell>
        </row>
        <row r="55">
          <cell r="C55" t="str">
            <v>Documentador Jr</v>
          </cell>
        </row>
        <row r="56">
          <cell r="C56" t="str">
            <v>Documentador Pl</v>
          </cell>
        </row>
        <row r="57">
          <cell r="C57" t="str">
            <v>Documentador Sr</v>
          </cell>
        </row>
        <row r="58">
          <cell r="C58" t="str">
            <v>Instrutor Jr</v>
          </cell>
        </row>
        <row r="59">
          <cell r="C59" t="str">
            <v>Instrutor Pl</v>
          </cell>
        </row>
        <row r="60">
          <cell r="C60" t="str">
            <v>Instrutor Sr</v>
          </cell>
        </row>
        <row r="61">
          <cell r="C61" t="str">
            <v>Administrador de Bco de Dados Tr</v>
          </cell>
        </row>
        <row r="62">
          <cell r="C62" t="str">
            <v>Administrador de Bco de Dados Jr</v>
          </cell>
        </row>
        <row r="63">
          <cell r="C63" t="str">
            <v>Administrador de Bco de Dados Pl</v>
          </cell>
        </row>
        <row r="64">
          <cell r="C64" t="str">
            <v>Administrador de Bco de Dados Sr</v>
          </cell>
        </row>
        <row r="65">
          <cell r="C65" t="str">
            <v>Administrador de Redes Jr</v>
          </cell>
        </row>
        <row r="66">
          <cell r="C66" t="str">
            <v>Administrador de Redes Pl</v>
          </cell>
        </row>
        <row r="67">
          <cell r="C67" t="str">
            <v>Administrador de Redes Sr</v>
          </cell>
        </row>
        <row r="68">
          <cell r="C68" t="str">
            <v>CCIE</v>
          </cell>
        </row>
        <row r="69">
          <cell r="C69" t="str">
            <v>Gerente de Projetos</v>
          </cell>
        </row>
        <row r="70">
          <cell r="C70" t="str">
            <v>ASM</v>
          </cell>
        </row>
        <row r="74">
          <cell r="C74" t="str">
            <v>Gerente Projetos</v>
          </cell>
        </row>
        <row r="75">
          <cell r="C75" t="str">
            <v>Coordenador Técnico</v>
          </cell>
        </row>
        <row r="76">
          <cell r="C76" t="str">
            <v>Consultor de BI</v>
          </cell>
        </row>
        <row r="77">
          <cell r="C77" t="str">
            <v>Consutor de Processos</v>
          </cell>
        </row>
        <row r="78">
          <cell r="C78" t="str">
            <v>Consultor de Negócios</v>
          </cell>
        </row>
        <row r="79">
          <cell r="C79" t="str">
            <v>Consultor de Tecnologia(capacity planning)</v>
          </cell>
        </row>
        <row r="80">
          <cell r="C80" t="str">
            <v>Analista de Sistemas Pleno</v>
          </cell>
        </row>
        <row r="81">
          <cell r="C81" t="str">
            <v>Analista de Sistemas Senior</v>
          </cell>
        </row>
        <row r="82">
          <cell r="C82" t="str">
            <v>Documentador</v>
          </cell>
        </row>
        <row r="85">
          <cell r="C85" t="str">
            <v>Gerente Projetos</v>
          </cell>
        </row>
        <row r="86">
          <cell r="C86" t="str">
            <v>Coordenador Técnico</v>
          </cell>
        </row>
        <row r="87">
          <cell r="C87" t="str">
            <v>Consultor de Tecnologia CC</v>
          </cell>
        </row>
        <row r="88">
          <cell r="C88" t="str">
            <v>Analista Produto CC Pleno</v>
          </cell>
        </row>
        <row r="89">
          <cell r="C89" t="str">
            <v>Analista Produto CC Senior</v>
          </cell>
        </row>
        <row r="90">
          <cell r="C90" t="str">
            <v>Consultor de Integração/CTI</v>
          </cell>
        </row>
        <row r="91">
          <cell r="C91" t="str">
            <v>Analista Tráfego CC Pleno</v>
          </cell>
        </row>
        <row r="92">
          <cell r="C92" t="str">
            <v>Analista Tráfego CC Senior</v>
          </cell>
        </row>
        <row r="93">
          <cell r="C93" t="str">
            <v>Analista Processos CC/Treinan.Pleno</v>
          </cell>
        </row>
        <row r="94">
          <cell r="C94" t="str">
            <v>Analista Processos CC/Treinan. Senior</v>
          </cell>
        </row>
        <row r="95">
          <cell r="C95" t="str">
            <v>Documentador</v>
          </cell>
        </row>
        <row r="98">
          <cell r="C98" t="str">
            <v>Gerente de Projetos</v>
          </cell>
        </row>
        <row r="99">
          <cell r="C99" t="str">
            <v>Coordenador Técnico</v>
          </cell>
        </row>
        <row r="100">
          <cell r="C100" t="str">
            <v>Consultor de Negócios</v>
          </cell>
        </row>
        <row r="101">
          <cell r="C101" t="str">
            <v>Consutor de Processos</v>
          </cell>
        </row>
        <row r="102">
          <cell r="C102" t="str">
            <v>Consultor de Tecnologia(capacity planning)</v>
          </cell>
        </row>
        <row r="103">
          <cell r="C103" t="str">
            <v>Analista de Sistemas Filenet Senior</v>
          </cell>
        </row>
        <row r="104">
          <cell r="C104" t="str">
            <v>Analista de Sistemas Filenet Pleno</v>
          </cell>
        </row>
        <row r="105">
          <cell r="C105" t="str">
            <v>Analista Programador Filenet Senior</v>
          </cell>
        </row>
        <row r="106">
          <cell r="C106" t="str">
            <v>Analista Programador Filenet Pleno</v>
          </cell>
        </row>
        <row r="107">
          <cell r="C107" t="str">
            <v>WEB Designer Senior</v>
          </cell>
        </row>
        <row r="108">
          <cell r="C108" t="str">
            <v xml:space="preserve">WEB Designer Pleno </v>
          </cell>
        </row>
        <row r="109">
          <cell r="C109" t="str">
            <v>WEB Designer Junior</v>
          </cell>
        </row>
        <row r="110">
          <cell r="C110" t="str">
            <v>Programador WEB Senior</v>
          </cell>
        </row>
        <row r="111">
          <cell r="C111" t="str">
            <v>Programador WEB Pleno</v>
          </cell>
        </row>
        <row r="112">
          <cell r="C112" t="str">
            <v>Programador WEB Junior</v>
          </cell>
        </row>
        <row r="113">
          <cell r="C113" t="str">
            <v>Documentador</v>
          </cell>
        </row>
        <row r="116">
          <cell r="C116" t="str">
            <v>Gerente Projetos</v>
          </cell>
        </row>
        <row r="117">
          <cell r="C117" t="str">
            <v>Coordenador Técnico</v>
          </cell>
        </row>
        <row r="118">
          <cell r="C118" t="str">
            <v>Consultor de Tecnologia CC</v>
          </cell>
        </row>
        <row r="119">
          <cell r="C119" t="str">
            <v>Consultor Funcional Siebel Junior</v>
          </cell>
        </row>
        <row r="120">
          <cell r="C120" t="str">
            <v>Consultor Funcional Siebel Pleno</v>
          </cell>
        </row>
        <row r="121">
          <cell r="C121" t="str">
            <v>Consultor Funcional Siebel Senior</v>
          </cell>
        </row>
        <row r="122">
          <cell r="C122" t="str">
            <v>Consultor Funcional PeopleSoft Junior</v>
          </cell>
        </row>
        <row r="123">
          <cell r="C123" t="str">
            <v>Consultor Funcional PeopleSoft Pleno</v>
          </cell>
        </row>
        <row r="124">
          <cell r="C124" t="str">
            <v>Consultor Funcional PeopleSoft Senior</v>
          </cell>
        </row>
        <row r="125">
          <cell r="C125" t="str">
            <v>Consultor de Integração/CTI</v>
          </cell>
        </row>
        <row r="126">
          <cell r="C126" t="str">
            <v>Configurador Siebel Junior</v>
          </cell>
        </row>
        <row r="127">
          <cell r="C127" t="str">
            <v>Configurador Siebel Pleno</v>
          </cell>
        </row>
        <row r="128">
          <cell r="C128" t="str">
            <v>Configurador Siebel Senior</v>
          </cell>
        </row>
        <row r="129">
          <cell r="C129" t="str">
            <v>Configurador PeopleSoft Junior</v>
          </cell>
        </row>
        <row r="130">
          <cell r="C130" t="str">
            <v>Configurador PeopleSoft Pleno</v>
          </cell>
        </row>
        <row r="131">
          <cell r="C131" t="str">
            <v>Configurador PeopleSoft Senior</v>
          </cell>
        </row>
        <row r="132">
          <cell r="C132" t="str">
            <v>Configurador Portrait</v>
          </cell>
        </row>
        <row r="133">
          <cell r="C133" t="str">
            <v>Configurador Edge</v>
          </cell>
        </row>
        <row r="134">
          <cell r="C134" t="str">
            <v>Documentador</v>
          </cell>
        </row>
        <row r="137">
          <cell r="C137" t="str">
            <v>Mainframe - Gerente de Projeto</v>
          </cell>
        </row>
        <row r="138">
          <cell r="C138" t="str">
            <v>Mainframe - Líder Técnico</v>
          </cell>
        </row>
        <row r="139">
          <cell r="C139" t="str">
            <v>Mainframe - Analista de Sistemas SR</v>
          </cell>
        </row>
        <row r="140">
          <cell r="C140" t="str">
            <v>Mainframe - Analista de Sistemas PL</v>
          </cell>
        </row>
        <row r="141">
          <cell r="C141" t="str">
            <v>Mainframe - Analista de Sistemas Jr</v>
          </cell>
        </row>
        <row r="142">
          <cell r="C142" t="str">
            <v>Mainframe - Analista Programador Sr</v>
          </cell>
        </row>
        <row r="143">
          <cell r="C143" t="str">
            <v>Mainframe - Analista Programador PL</v>
          </cell>
        </row>
        <row r="144">
          <cell r="C144" t="str">
            <v>Mainframe - Analista Programador Jr</v>
          </cell>
        </row>
        <row r="145">
          <cell r="C145" t="str">
            <v>Mainframe - Programador SR</v>
          </cell>
        </row>
        <row r="146">
          <cell r="C146" t="str">
            <v>Mainframe - Programador Pl</v>
          </cell>
        </row>
        <row r="147">
          <cell r="C147" t="str">
            <v>Mainframe - Documentador</v>
          </cell>
        </row>
        <row r="148">
          <cell r="C148" t="str">
            <v>Client/Server - Gerente de Projeto</v>
          </cell>
        </row>
        <row r="149">
          <cell r="C149" t="str">
            <v>Client/Server - Líder Técnico</v>
          </cell>
        </row>
        <row r="150">
          <cell r="C150" t="str">
            <v>Client/Server - Analista de Sistemas SR</v>
          </cell>
        </row>
        <row r="151">
          <cell r="C151" t="str">
            <v>Client/Server - Analista de Sistemas PL</v>
          </cell>
        </row>
        <row r="152">
          <cell r="C152" t="str">
            <v>Client/Server - Analista de Sistemas Jr</v>
          </cell>
        </row>
        <row r="153">
          <cell r="C153" t="str">
            <v>Client/Server - Analista Programador Sr</v>
          </cell>
        </row>
        <row r="154">
          <cell r="C154" t="str">
            <v>Client/Server - Analista Programador PL</v>
          </cell>
        </row>
        <row r="155">
          <cell r="C155" t="str">
            <v>Client/Server - Analista Programador Jr</v>
          </cell>
        </row>
        <row r="156">
          <cell r="C156" t="str">
            <v>Client/Server - Programador SR</v>
          </cell>
        </row>
        <row r="157">
          <cell r="C157" t="str">
            <v>Client/Server - Programador Pl</v>
          </cell>
        </row>
        <row r="158">
          <cell r="C158" t="str">
            <v>Client/Server - Documentador</v>
          </cell>
        </row>
        <row r="159">
          <cell r="C159" t="str">
            <v>Web - Gerente de Projeto</v>
          </cell>
        </row>
        <row r="160">
          <cell r="C160" t="str">
            <v>Web - Líder Técnico</v>
          </cell>
        </row>
        <row r="161">
          <cell r="C161" t="str">
            <v>Web - Analista de Sistemas Sr</v>
          </cell>
        </row>
        <row r="162">
          <cell r="C162" t="str">
            <v>Web - Analista de Sistemas PL</v>
          </cell>
        </row>
        <row r="163">
          <cell r="C163" t="str">
            <v>Web - Analista de Sistemas Jr</v>
          </cell>
        </row>
        <row r="164">
          <cell r="C164" t="str">
            <v>Web - Analista Programador Sr</v>
          </cell>
        </row>
        <row r="165">
          <cell r="C165" t="str">
            <v>Web - Analista Programador PL</v>
          </cell>
        </row>
        <row r="166">
          <cell r="C166" t="str">
            <v>Web - Analista Programador Jr</v>
          </cell>
        </row>
        <row r="167">
          <cell r="C167" t="str">
            <v>Web - Designer(Anal. Sistemas)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 Colunas"/>
      <sheetName val="Apoio Unidades"/>
      <sheetName val="Apoio Contas"/>
      <sheetName val="Apres - Funcoes"/>
      <sheetName val="Fonte MSO"/>
      <sheetName val="Fonte Compromissos"/>
      <sheetName val="Fonte Comp Futuro"/>
      <sheetName val="Fonte Orç14"/>
      <sheetName val="Fonte PTRs"/>
      <sheetName val="Custos"/>
      <sheetName val="Base"/>
      <sheetName val="Definicoes"/>
      <sheetName val="Quadros T"/>
      <sheetName val="Quadros O"/>
      <sheetName val="Quadros A"/>
      <sheetName val="Fonta Orç14"/>
      <sheetName val="Plan1"/>
      <sheetName val="Base (2)"/>
      <sheetName val="Base Contas"/>
    </sheetNames>
    <sheetDataSet>
      <sheetData sheetId="0"/>
      <sheetData sheetId="1">
        <row r="5">
          <cell r="C5">
            <v>1000000000</v>
          </cell>
        </row>
      </sheetData>
      <sheetData sheetId="2"/>
      <sheetData sheetId="3"/>
      <sheetData sheetId="4">
        <row r="14">
          <cell r="B14" t="str">
            <v>F.6154111101</v>
          </cell>
        </row>
        <row r="15">
          <cell r="B15" t="str">
            <v>F.6154111102</v>
          </cell>
        </row>
        <row r="16">
          <cell r="B16" t="str">
            <v>F.6154111103</v>
          </cell>
        </row>
        <row r="17">
          <cell r="B17" t="str">
            <v>F.6154111104</v>
          </cell>
        </row>
        <row r="18">
          <cell r="B18" t="str">
            <v>F.6154111105</v>
          </cell>
        </row>
        <row r="19">
          <cell r="B19" t="str">
            <v>F.6154111106</v>
          </cell>
        </row>
        <row r="20">
          <cell r="B20" t="str">
            <v>F.6154111108</v>
          </cell>
        </row>
        <row r="21">
          <cell r="B21" t="str">
            <v>F.6154112101</v>
          </cell>
        </row>
        <row r="22">
          <cell r="B22" t="str">
            <v>F.6154112102</v>
          </cell>
        </row>
        <row r="23">
          <cell r="B23" t="str">
            <v>F.6154112103</v>
          </cell>
        </row>
        <row r="24">
          <cell r="B24" t="str">
            <v>F.6154112104</v>
          </cell>
        </row>
        <row r="25">
          <cell r="B25" t="str">
            <v>F.6154112105</v>
          </cell>
        </row>
        <row r="26">
          <cell r="B26" t="str">
            <v>F.6154112106</v>
          </cell>
        </row>
        <row r="27">
          <cell r="B27" t="str">
            <v>F.6154112107</v>
          </cell>
        </row>
        <row r="28">
          <cell r="B28" t="str">
            <v>F.6154112108</v>
          </cell>
        </row>
        <row r="29">
          <cell r="B29" t="str">
            <v>F.6154112109</v>
          </cell>
        </row>
        <row r="30">
          <cell r="B30" t="str">
            <v>F.6154112110</v>
          </cell>
        </row>
        <row r="31">
          <cell r="B31" t="str">
            <v>F.6154112111</v>
          </cell>
        </row>
        <row r="32">
          <cell r="B32" t="str">
            <v>F.6154112112</v>
          </cell>
        </row>
        <row r="33">
          <cell r="B33" t="str">
            <v>F.6154112113</v>
          </cell>
        </row>
        <row r="34">
          <cell r="B34" t="str">
            <v>F.6154112114</v>
          </cell>
        </row>
        <row r="35">
          <cell r="B35" t="str">
            <v>F.6154112115</v>
          </cell>
        </row>
        <row r="36">
          <cell r="B36" t="str">
            <v>F.6154112116</v>
          </cell>
        </row>
        <row r="37">
          <cell r="B37" t="str">
            <v>F.6154112117</v>
          </cell>
        </row>
        <row r="38">
          <cell r="B38" t="str">
            <v>F.6154112118</v>
          </cell>
        </row>
        <row r="39">
          <cell r="B39" t="str">
            <v>F.6154112119</v>
          </cell>
        </row>
        <row r="40">
          <cell r="B40" t="str">
            <v>F.6154112120</v>
          </cell>
        </row>
        <row r="41">
          <cell r="B41" t="str">
            <v>F.6154112121</v>
          </cell>
        </row>
        <row r="42">
          <cell r="B42" t="str">
            <v>F.6154112122</v>
          </cell>
        </row>
        <row r="43">
          <cell r="B43" t="str">
            <v>F.6154112123</v>
          </cell>
        </row>
        <row r="44">
          <cell r="B44" t="str">
            <v>F.6154112124</v>
          </cell>
        </row>
        <row r="45">
          <cell r="B45" t="str">
            <v>F.6154112125</v>
          </cell>
        </row>
        <row r="46">
          <cell r="B46" t="str">
            <v>F.6154112126</v>
          </cell>
        </row>
        <row r="47">
          <cell r="B47" t="str">
            <v>F.6154112127</v>
          </cell>
        </row>
        <row r="48">
          <cell r="B48" t="str">
            <v>F.6154112128</v>
          </cell>
        </row>
        <row r="49">
          <cell r="B49" t="str">
            <v>F.6154112129</v>
          </cell>
        </row>
        <row r="50">
          <cell r="B50" t="str">
            <v>F.6154112130</v>
          </cell>
        </row>
        <row r="51">
          <cell r="B51" t="str">
            <v>F.6154112131</v>
          </cell>
        </row>
        <row r="52">
          <cell r="B52" t="str">
            <v>F.6154112132</v>
          </cell>
        </row>
        <row r="53">
          <cell r="B53" t="str">
            <v>F.6154112133</v>
          </cell>
        </row>
        <row r="54">
          <cell r="B54" t="str">
            <v>F.6154112134</v>
          </cell>
        </row>
        <row r="55">
          <cell r="B55" t="str">
            <v>F.6154112135</v>
          </cell>
        </row>
        <row r="56">
          <cell r="B56" t="str">
            <v>F.6154112136</v>
          </cell>
        </row>
        <row r="57">
          <cell r="B57" t="str">
            <v>F.6154112137</v>
          </cell>
        </row>
        <row r="58">
          <cell r="B58" t="str">
            <v>F.6154112138</v>
          </cell>
        </row>
        <row r="59">
          <cell r="B59" t="str">
            <v>F.6154112139</v>
          </cell>
        </row>
        <row r="60">
          <cell r="B60" t="str">
            <v>F.6154112140</v>
          </cell>
        </row>
        <row r="61">
          <cell r="B61" t="str">
            <v>F.6154112141</v>
          </cell>
        </row>
        <row r="62">
          <cell r="B62" t="str">
            <v>F.6154112142</v>
          </cell>
        </row>
        <row r="63">
          <cell r="B63" t="str">
            <v>F.6154112143</v>
          </cell>
        </row>
        <row r="64">
          <cell r="B64" t="str">
            <v>F.6154112144</v>
          </cell>
        </row>
        <row r="65">
          <cell r="B65" t="str">
            <v>F.6154112145</v>
          </cell>
        </row>
        <row r="66">
          <cell r="B66" t="str">
            <v>F.6154112148</v>
          </cell>
        </row>
        <row r="67">
          <cell r="B67" t="str">
            <v>F.6154112149</v>
          </cell>
        </row>
        <row r="68">
          <cell r="B68" t="str">
            <v>F.6154112150</v>
          </cell>
        </row>
        <row r="69">
          <cell r="B69" t="str">
            <v>F.6154112161</v>
          </cell>
        </row>
        <row r="70">
          <cell r="B70" t="str">
            <v>F.6154112163</v>
          </cell>
        </row>
        <row r="71">
          <cell r="B71" t="str">
            <v>F.6154112164</v>
          </cell>
        </row>
        <row r="72">
          <cell r="B72" t="str">
            <v>F.6154112165</v>
          </cell>
        </row>
        <row r="73">
          <cell r="B73" t="str">
            <v>F.6154112166</v>
          </cell>
        </row>
        <row r="74">
          <cell r="B74" t="str">
            <v>F.6154112167</v>
          </cell>
        </row>
        <row r="75">
          <cell r="B75" t="str">
            <v>F.6154112168</v>
          </cell>
        </row>
        <row r="76">
          <cell r="B76" t="str">
            <v>F.6154112169</v>
          </cell>
        </row>
        <row r="77">
          <cell r="B77" t="str">
            <v>F.6154112170</v>
          </cell>
        </row>
        <row r="78">
          <cell r="B78" t="str">
            <v>F.6154112171</v>
          </cell>
        </row>
        <row r="79">
          <cell r="B79" t="str">
            <v>F.6154112172</v>
          </cell>
        </row>
        <row r="80">
          <cell r="B80" t="str">
            <v>F.6154112173</v>
          </cell>
        </row>
        <row r="81">
          <cell r="B81" t="str">
            <v>F.6154112174</v>
          </cell>
        </row>
        <row r="82">
          <cell r="B82" t="str">
            <v>F.6154112175</v>
          </cell>
        </row>
        <row r="83">
          <cell r="B83" t="str">
            <v>F.6154112176</v>
          </cell>
        </row>
        <row r="84">
          <cell r="B84" t="str">
            <v>F.6154113802</v>
          </cell>
        </row>
        <row r="85">
          <cell r="B85" t="str">
            <v>F.6154119102</v>
          </cell>
        </row>
        <row r="86">
          <cell r="B86" t="str">
            <v>F.6154119103</v>
          </cell>
        </row>
        <row r="87">
          <cell r="B87" t="str">
            <v>F.6154119104</v>
          </cell>
        </row>
        <row r="88">
          <cell r="B88" t="str">
            <v>F.6154119105</v>
          </cell>
        </row>
        <row r="89">
          <cell r="B89" t="str">
            <v>F.6154119107</v>
          </cell>
        </row>
        <row r="90">
          <cell r="B90" t="str">
            <v>F.6154119201</v>
          </cell>
        </row>
        <row r="91">
          <cell r="B91" t="str">
            <v>F.6154119202</v>
          </cell>
        </row>
        <row r="92">
          <cell r="B92" t="str">
            <v>F.6154119203</v>
          </cell>
        </row>
        <row r="93">
          <cell r="B93" t="str">
            <v>F.6154119301</v>
          </cell>
        </row>
        <row r="94">
          <cell r="B94" t="str">
            <v>F.6154119302</v>
          </cell>
        </row>
        <row r="95">
          <cell r="B95" t="str">
            <v>F.6154119303</v>
          </cell>
        </row>
        <row r="96">
          <cell r="B96" t="str">
            <v>F.6154119304</v>
          </cell>
        </row>
        <row r="97">
          <cell r="B97" t="str">
            <v>F.6154119305</v>
          </cell>
        </row>
        <row r="98">
          <cell r="B98" t="str">
            <v>F.6154119306</v>
          </cell>
        </row>
        <row r="99">
          <cell r="B99" t="str">
            <v>F.6154119901</v>
          </cell>
        </row>
        <row r="100">
          <cell r="B100" t="str">
            <v>F.6154119902</v>
          </cell>
        </row>
        <row r="101">
          <cell r="B101" t="str">
            <v>F.6154119903</v>
          </cell>
        </row>
        <row r="102">
          <cell r="B102" t="str">
            <v>F.6154119905</v>
          </cell>
        </row>
        <row r="103">
          <cell r="B103" t="str">
            <v>F.6154119906</v>
          </cell>
        </row>
        <row r="104">
          <cell r="B104" t="str">
            <v>F.6154119907</v>
          </cell>
        </row>
        <row r="105">
          <cell r="B105" t="str">
            <v>F.6154119908</v>
          </cell>
        </row>
        <row r="106">
          <cell r="B106" t="str">
            <v>F.6154119911</v>
          </cell>
        </row>
        <row r="107">
          <cell r="B107" t="str">
            <v>F.6154119916</v>
          </cell>
        </row>
        <row r="108">
          <cell r="B108" t="str">
            <v>P.6154111101</v>
          </cell>
        </row>
        <row r="109">
          <cell r="B109" t="str">
            <v>P.6154111102</v>
          </cell>
        </row>
        <row r="110">
          <cell r="B110" t="str">
            <v>P.6154111103</v>
          </cell>
        </row>
        <row r="111">
          <cell r="B111" t="str">
            <v>P.6154111104</v>
          </cell>
        </row>
        <row r="112">
          <cell r="B112" t="str">
            <v>P.6154111105</v>
          </cell>
        </row>
        <row r="113">
          <cell r="B113" t="str">
            <v>P.6154111106</v>
          </cell>
        </row>
        <row r="114">
          <cell r="B114" t="str">
            <v>P.6154111108</v>
          </cell>
        </row>
        <row r="115">
          <cell r="B115" t="str">
            <v>P.6154112101</v>
          </cell>
        </row>
        <row r="116">
          <cell r="B116" t="str">
            <v>P.6154112102</v>
          </cell>
        </row>
        <row r="117">
          <cell r="B117" t="str">
            <v>P.6154112103</v>
          </cell>
        </row>
        <row r="118">
          <cell r="B118" t="str">
            <v>P.6154112104</v>
          </cell>
        </row>
        <row r="119">
          <cell r="B119" t="str">
            <v>P.6154112105</v>
          </cell>
        </row>
        <row r="120">
          <cell r="B120" t="str">
            <v>P.6154112106</v>
          </cell>
        </row>
        <row r="121">
          <cell r="B121" t="str">
            <v>P.6154112107</v>
          </cell>
        </row>
        <row r="122">
          <cell r="B122" t="str">
            <v>P.6154112108</v>
          </cell>
        </row>
        <row r="123">
          <cell r="B123" t="str">
            <v>P.6154112109</v>
          </cell>
        </row>
        <row r="124">
          <cell r="B124" t="str">
            <v>P.6154112110</v>
          </cell>
        </row>
        <row r="125">
          <cell r="B125" t="str">
            <v>P.6154112111</v>
          </cell>
        </row>
        <row r="126">
          <cell r="B126" t="str">
            <v>P.6154112112</v>
          </cell>
        </row>
        <row r="127">
          <cell r="B127" t="str">
            <v>P.6154112113</v>
          </cell>
        </row>
        <row r="128">
          <cell r="B128" t="str">
            <v>P.6154112114</v>
          </cell>
        </row>
        <row r="129">
          <cell r="B129" t="str">
            <v>P.6154112115</v>
          </cell>
        </row>
        <row r="130">
          <cell r="B130" t="str">
            <v>P.6154112116</v>
          </cell>
        </row>
        <row r="131">
          <cell r="B131" t="str">
            <v>P.6154112117</v>
          </cell>
        </row>
        <row r="132">
          <cell r="B132" t="str">
            <v>P.6154112118</v>
          </cell>
        </row>
        <row r="133">
          <cell r="B133" t="str">
            <v>P.6154112119</v>
          </cell>
        </row>
        <row r="134">
          <cell r="B134" t="str">
            <v>P.6154112120</v>
          </cell>
        </row>
        <row r="135">
          <cell r="B135" t="str">
            <v>P.6154112121</v>
          </cell>
        </row>
        <row r="136">
          <cell r="B136" t="str">
            <v>P.6154112122</v>
          </cell>
        </row>
        <row r="137">
          <cell r="B137" t="str">
            <v>P.6154112123</v>
          </cell>
        </row>
        <row r="138">
          <cell r="B138" t="str">
            <v>P.6154112124</v>
          </cell>
        </row>
        <row r="139">
          <cell r="B139" t="str">
            <v>P.6154112125</v>
          </cell>
        </row>
        <row r="140">
          <cell r="B140" t="str">
            <v>P.6154112126</v>
          </cell>
        </row>
        <row r="141">
          <cell r="B141" t="str">
            <v>P.6154112127</v>
          </cell>
        </row>
        <row r="142">
          <cell r="B142" t="str">
            <v>P.6154112128</v>
          </cell>
        </row>
        <row r="143">
          <cell r="B143" t="str">
            <v>P.6154112129</v>
          </cell>
        </row>
        <row r="144">
          <cell r="B144" t="str">
            <v>P.6154112130</v>
          </cell>
        </row>
        <row r="145">
          <cell r="B145" t="str">
            <v>P.6154112131</v>
          </cell>
        </row>
        <row r="146">
          <cell r="B146" t="str">
            <v>P.6154112132</v>
          </cell>
        </row>
        <row r="147">
          <cell r="B147" t="str">
            <v>P.6154112133</v>
          </cell>
        </row>
        <row r="148">
          <cell r="B148" t="str">
            <v>P.6154112134</v>
          </cell>
        </row>
        <row r="149">
          <cell r="B149" t="str">
            <v>P.6154112135</v>
          </cell>
        </row>
        <row r="150">
          <cell r="B150" t="str">
            <v>P.6154112136</v>
          </cell>
        </row>
        <row r="151">
          <cell r="B151" t="str">
            <v>P.6154112137</v>
          </cell>
        </row>
        <row r="152">
          <cell r="B152" t="str">
            <v>P.6154112138</v>
          </cell>
        </row>
        <row r="153">
          <cell r="B153" t="str">
            <v>P.6154112139</v>
          </cell>
        </row>
        <row r="154">
          <cell r="B154" t="str">
            <v>P.6154112140</v>
          </cell>
        </row>
        <row r="155">
          <cell r="B155" t="str">
            <v>P.6154112141</v>
          </cell>
        </row>
        <row r="156">
          <cell r="B156" t="str">
            <v>P.6154112142</v>
          </cell>
        </row>
        <row r="157">
          <cell r="B157" t="str">
            <v>P.6154112143</v>
          </cell>
        </row>
        <row r="158">
          <cell r="B158" t="str">
            <v>P.6154112144</v>
          </cell>
        </row>
        <row r="159">
          <cell r="B159" t="str">
            <v>P.6154112145</v>
          </cell>
        </row>
        <row r="160">
          <cell r="B160" t="str">
            <v>P.6154112148</v>
          </cell>
        </row>
        <row r="161">
          <cell r="B161" t="str">
            <v>P.6154112149</v>
          </cell>
        </row>
        <row r="162">
          <cell r="B162" t="str">
            <v>P.6154112150</v>
          </cell>
        </row>
        <row r="163">
          <cell r="B163" t="str">
            <v>P.6154112161</v>
          </cell>
        </row>
        <row r="164">
          <cell r="B164" t="str">
            <v>P.6154112163</v>
          </cell>
        </row>
        <row r="165">
          <cell r="B165" t="str">
            <v>P.6154112164</v>
          </cell>
        </row>
        <row r="166">
          <cell r="B166" t="str">
            <v>P.6154112165</v>
          </cell>
        </row>
        <row r="167">
          <cell r="B167" t="str">
            <v>P.6154112166</v>
          </cell>
        </row>
        <row r="168">
          <cell r="B168" t="str">
            <v>P.6154112167</v>
          </cell>
        </row>
        <row r="169">
          <cell r="B169" t="str">
            <v>P.6154112168</v>
          </cell>
        </row>
        <row r="170">
          <cell r="B170" t="str">
            <v>P.6154112169</v>
          </cell>
        </row>
        <row r="171">
          <cell r="B171" t="str">
            <v>P.6154112170</v>
          </cell>
        </row>
        <row r="172">
          <cell r="B172" t="str">
            <v>P.6154112171</v>
          </cell>
        </row>
        <row r="173">
          <cell r="B173" t="str">
            <v>P.6154112172</v>
          </cell>
        </row>
        <row r="174">
          <cell r="B174" t="str">
            <v>P.6154112173</v>
          </cell>
        </row>
        <row r="175">
          <cell r="B175" t="str">
            <v>P.6154112174</v>
          </cell>
        </row>
        <row r="176">
          <cell r="B176" t="str">
            <v>P.6154112175</v>
          </cell>
        </row>
        <row r="177">
          <cell r="B177" t="str">
            <v>P.6154112176</v>
          </cell>
        </row>
        <row r="178">
          <cell r="B178" t="str">
            <v>P.6154113802</v>
          </cell>
        </row>
        <row r="179">
          <cell r="B179" t="str">
            <v>P.6154119102</v>
          </cell>
        </row>
        <row r="180">
          <cell r="B180" t="str">
            <v>P.6154119103</v>
          </cell>
        </row>
        <row r="181">
          <cell r="B181" t="str">
            <v>P.6154119104</v>
          </cell>
        </row>
        <row r="182">
          <cell r="B182" t="str">
            <v>P.6154119105</v>
          </cell>
        </row>
        <row r="183">
          <cell r="B183" t="str">
            <v>P.6154119107</v>
          </cell>
        </row>
        <row r="184">
          <cell r="B184" t="str">
            <v>P.6154119201</v>
          </cell>
        </row>
        <row r="185">
          <cell r="B185" t="str">
            <v>P.6154119202</v>
          </cell>
        </row>
        <row r="186">
          <cell r="B186" t="str">
            <v>P.6154119203</v>
          </cell>
        </row>
        <row r="187">
          <cell r="B187" t="str">
            <v>P.6154119301</v>
          </cell>
        </row>
        <row r="188">
          <cell r="B188" t="str">
            <v>P.6154119302</v>
          </cell>
        </row>
        <row r="189">
          <cell r="B189" t="str">
            <v>P.6154119303</v>
          </cell>
        </row>
        <row r="190">
          <cell r="B190" t="str">
            <v>P.6154119304</v>
          </cell>
        </row>
        <row r="191">
          <cell r="B191" t="str">
            <v>P.6154119305</v>
          </cell>
        </row>
        <row r="192">
          <cell r="B192" t="str">
            <v>P.6154119306</v>
          </cell>
        </row>
        <row r="193">
          <cell r="B193" t="str">
            <v>P.6154119901</v>
          </cell>
        </row>
        <row r="194">
          <cell r="B194" t="str">
            <v>P.6154119902</v>
          </cell>
        </row>
        <row r="195">
          <cell r="B195" t="str">
            <v>P.6154119903</v>
          </cell>
        </row>
        <row r="196">
          <cell r="B196" t="str">
            <v>P.6154119905</v>
          </cell>
        </row>
        <row r="197">
          <cell r="B197" t="str">
            <v>P.6154119906</v>
          </cell>
        </row>
        <row r="198">
          <cell r="B198" t="str">
            <v>P.6154119907</v>
          </cell>
        </row>
        <row r="199">
          <cell r="B199" t="str">
            <v>P.6154119908</v>
          </cell>
        </row>
        <row r="200">
          <cell r="B200" t="str">
            <v>P.6154119911</v>
          </cell>
        </row>
        <row r="201">
          <cell r="B201" t="str">
            <v>P.6154119916</v>
          </cell>
        </row>
        <row r="202">
          <cell r="B202" t="str">
            <v>A.6154111101</v>
          </cell>
        </row>
        <row r="203">
          <cell r="B203" t="str">
            <v>A.6154111102</v>
          </cell>
        </row>
        <row r="204">
          <cell r="B204" t="str">
            <v>A.6154111103</v>
          </cell>
        </row>
        <row r="205">
          <cell r="B205" t="str">
            <v>A.6154111104</v>
          </cell>
        </row>
        <row r="206">
          <cell r="B206" t="str">
            <v>A.6154111105</v>
          </cell>
        </row>
        <row r="207">
          <cell r="B207" t="str">
            <v>A.6154111106</v>
          </cell>
        </row>
        <row r="208">
          <cell r="B208" t="str">
            <v>A.6154111108</v>
          </cell>
        </row>
        <row r="209">
          <cell r="B209" t="str">
            <v>A.6154112101</v>
          </cell>
        </row>
        <row r="210">
          <cell r="B210" t="str">
            <v>A.6154112102</v>
          </cell>
        </row>
        <row r="211">
          <cell r="B211" t="str">
            <v>A.6154112103</v>
          </cell>
        </row>
        <row r="212">
          <cell r="B212" t="str">
            <v>A.6154112104</v>
          </cell>
        </row>
        <row r="213">
          <cell r="B213" t="str">
            <v>A.6154112105</v>
          </cell>
        </row>
        <row r="214">
          <cell r="B214" t="str">
            <v>A.6154112106</v>
          </cell>
        </row>
        <row r="215">
          <cell r="B215" t="str">
            <v>A.6154112107</v>
          </cell>
        </row>
        <row r="216">
          <cell r="B216" t="str">
            <v>A.6154112108</v>
          </cell>
        </row>
        <row r="217">
          <cell r="B217" t="str">
            <v>A.6154112109</v>
          </cell>
        </row>
        <row r="218">
          <cell r="B218" t="str">
            <v>A.6154112110</v>
          </cell>
        </row>
        <row r="219">
          <cell r="B219" t="str">
            <v>A.6154112111</v>
          </cell>
        </row>
        <row r="220">
          <cell r="B220" t="str">
            <v>A.6154112112</v>
          </cell>
        </row>
        <row r="221">
          <cell r="B221" t="str">
            <v>A.6154112113</v>
          </cell>
        </row>
        <row r="222">
          <cell r="B222" t="str">
            <v>A.6154112114</v>
          </cell>
        </row>
        <row r="223">
          <cell r="B223" t="str">
            <v>A.6154112115</v>
          </cell>
        </row>
        <row r="224">
          <cell r="B224" t="str">
            <v>A.6154112116</v>
          </cell>
        </row>
        <row r="225">
          <cell r="B225" t="str">
            <v>A.6154112117</v>
          </cell>
        </row>
        <row r="226">
          <cell r="B226" t="str">
            <v>A.6154112118</v>
          </cell>
        </row>
        <row r="227">
          <cell r="B227" t="str">
            <v>A.6154112119</v>
          </cell>
        </row>
        <row r="228">
          <cell r="B228" t="str">
            <v>A.6154112120</v>
          </cell>
        </row>
        <row r="229">
          <cell r="B229" t="str">
            <v>A.6154112121</v>
          </cell>
        </row>
        <row r="230">
          <cell r="B230" t="str">
            <v>A.6154112122</v>
          </cell>
        </row>
        <row r="231">
          <cell r="B231" t="str">
            <v>A.6154112123</v>
          </cell>
        </row>
        <row r="232">
          <cell r="B232" t="str">
            <v>A.6154112124</v>
          </cell>
        </row>
        <row r="233">
          <cell r="B233" t="str">
            <v>A.6154112125</v>
          </cell>
        </row>
        <row r="234">
          <cell r="B234" t="str">
            <v>A.6154112126</v>
          </cell>
        </row>
        <row r="235">
          <cell r="B235" t="str">
            <v>A.6154112127</v>
          </cell>
        </row>
        <row r="236">
          <cell r="B236" t="str">
            <v>A.6154112128</v>
          </cell>
        </row>
        <row r="237">
          <cell r="B237" t="str">
            <v>A.6154112129</v>
          </cell>
        </row>
        <row r="238">
          <cell r="B238" t="str">
            <v>A.6154112130</v>
          </cell>
        </row>
        <row r="239">
          <cell r="B239" t="str">
            <v>A.6154112131</v>
          </cell>
        </row>
        <row r="240">
          <cell r="B240" t="str">
            <v>A.6154112132</v>
          </cell>
        </row>
        <row r="241">
          <cell r="B241" t="str">
            <v>A.6154112133</v>
          </cell>
        </row>
        <row r="242">
          <cell r="B242" t="str">
            <v>A.6154112134</v>
          </cell>
        </row>
        <row r="243">
          <cell r="B243" t="str">
            <v>A.6154112135</v>
          </cell>
        </row>
        <row r="244">
          <cell r="B244" t="str">
            <v>A.6154112136</v>
          </cell>
        </row>
        <row r="245">
          <cell r="B245" t="str">
            <v>A.6154112137</v>
          </cell>
        </row>
        <row r="246">
          <cell r="B246" t="str">
            <v>A.6154112138</v>
          </cell>
        </row>
        <row r="247">
          <cell r="B247" t="str">
            <v>A.6154112139</v>
          </cell>
        </row>
        <row r="248">
          <cell r="B248" t="str">
            <v>A.6154112140</v>
          </cell>
        </row>
        <row r="249">
          <cell r="B249" t="str">
            <v>A.6154112141</v>
          </cell>
        </row>
        <row r="250">
          <cell r="B250" t="str">
            <v>A.6154112142</v>
          </cell>
        </row>
        <row r="251">
          <cell r="B251" t="str">
            <v>A.6154112143</v>
          </cell>
        </row>
        <row r="252">
          <cell r="B252" t="str">
            <v>A.6154112144</v>
          </cell>
        </row>
        <row r="253">
          <cell r="B253" t="str">
            <v>A.6154112145</v>
          </cell>
        </row>
        <row r="254">
          <cell r="B254" t="str">
            <v>A.6154112148</v>
          </cell>
        </row>
        <row r="255">
          <cell r="B255" t="str">
            <v>A.6154112149</v>
          </cell>
        </row>
        <row r="256">
          <cell r="B256" t="str">
            <v>A.6154112150</v>
          </cell>
        </row>
        <row r="257">
          <cell r="B257" t="str">
            <v>A.6154112161</v>
          </cell>
        </row>
        <row r="258">
          <cell r="B258" t="str">
            <v>A.6154112163</v>
          </cell>
        </row>
        <row r="259">
          <cell r="B259" t="str">
            <v>A.6154112164</v>
          </cell>
        </row>
        <row r="260">
          <cell r="B260" t="str">
            <v>A.6154112165</v>
          </cell>
        </row>
        <row r="261">
          <cell r="B261" t="str">
            <v>A.6154112166</v>
          </cell>
        </row>
        <row r="262">
          <cell r="B262" t="str">
            <v>A.6154112167</v>
          </cell>
        </row>
        <row r="263">
          <cell r="B263" t="str">
            <v>A.6154112168</v>
          </cell>
        </row>
        <row r="264">
          <cell r="B264" t="str">
            <v>A.6154112169</v>
          </cell>
        </row>
        <row r="265">
          <cell r="B265" t="str">
            <v>A.6154112170</v>
          </cell>
        </row>
        <row r="266">
          <cell r="B266" t="str">
            <v>A.6154112171</v>
          </cell>
        </row>
        <row r="267">
          <cell r="B267" t="str">
            <v>A.6154112172</v>
          </cell>
        </row>
        <row r="268">
          <cell r="B268" t="str">
            <v>A.6154112173</v>
          </cell>
        </row>
        <row r="269">
          <cell r="B269" t="str">
            <v>A.6154112174</v>
          </cell>
        </row>
        <row r="270">
          <cell r="B270" t="str">
            <v>A.6154112175</v>
          </cell>
        </row>
        <row r="271">
          <cell r="B271" t="str">
            <v>A.6154112176</v>
          </cell>
        </row>
        <row r="272">
          <cell r="B272" t="str">
            <v>A.6154113802</v>
          </cell>
        </row>
        <row r="273">
          <cell r="B273" t="str">
            <v>A.6154119102</v>
          </cell>
        </row>
        <row r="274">
          <cell r="B274" t="str">
            <v>A.6154119103</v>
          </cell>
        </row>
        <row r="275">
          <cell r="B275" t="str">
            <v>A.6154119104</v>
          </cell>
        </row>
        <row r="276">
          <cell r="B276" t="str">
            <v>A.6154119105</v>
          </cell>
        </row>
        <row r="277">
          <cell r="B277" t="str">
            <v>A.6154119107</v>
          </cell>
        </row>
        <row r="278">
          <cell r="B278" t="str">
            <v>A.6154119201</v>
          </cell>
        </row>
        <row r="279">
          <cell r="B279" t="str">
            <v>A.6154119202</v>
          </cell>
        </row>
        <row r="280">
          <cell r="B280" t="str">
            <v>A.6154119203</v>
          </cell>
        </row>
        <row r="281">
          <cell r="B281" t="str">
            <v>A.6154119301</v>
          </cell>
        </row>
        <row r="282">
          <cell r="B282" t="str">
            <v>A.6154119302</v>
          </cell>
        </row>
        <row r="283">
          <cell r="B283" t="str">
            <v>A.6154119303</v>
          </cell>
        </row>
        <row r="284">
          <cell r="B284" t="str">
            <v>A.6154119304</v>
          </cell>
        </row>
        <row r="285">
          <cell r="B285" t="str">
            <v>A.6154119305</v>
          </cell>
        </row>
        <row r="286">
          <cell r="B286" t="str">
            <v>A.6154119306</v>
          </cell>
        </row>
        <row r="287">
          <cell r="B287" t="str">
            <v>A.6154119901</v>
          </cell>
        </row>
        <row r="288">
          <cell r="B288" t="str">
            <v>A.6154119902</v>
          </cell>
        </row>
        <row r="289">
          <cell r="B289" t="str">
            <v>A.6154119903</v>
          </cell>
        </row>
        <row r="290">
          <cell r="B290" t="str">
            <v>A.6154119905</v>
          </cell>
        </row>
        <row r="291">
          <cell r="B291" t="str">
            <v>A.6154119906</v>
          </cell>
        </row>
        <row r="292">
          <cell r="B292" t="str">
            <v>A.6154119907</v>
          </cell>
        </row>
        <row r="293">
          <cell r="B293" t="str">
            <v>A.6154119908</v>
          </cell>
        </row>
        <row r="294">
          <cell r="B294" t="str">
            <v>A.6154119911</v>
          </cell>
        </row>
        <row r="295">
          <cell r="B295" t="str">
            <v>A.6154119916</v>
          </cell>
        </row>
        <row r="296">
          <cell r="B296" t="str">
            <v>E.6154111101</v>
          </cell>
        </row>
        <row r="297">
          <cell r="B297" t="str">
            <v>E.6154111102</v>
          </cell>
        </row>
        <row r="298">
          <cell r="B298" t="str">
            <v>E.6154111103</v>
          </cell>
        </row>
        <row r="299">
          <cell r="B299" t="str">
            <v>E.6154111104</v>
          </cell>
        </row>
        <row r="300">
          <cell r="B300" t="str">
            <v>E.6154111105</v>
          </cell>
        </row>
        <row r="301">
          <cell r="B301" t="str">
            <v>E.6154111106</v>
          </cell>
        </row>
        <row r="302">
          <cell r="B302" t="str">
            <v>E.6154111108</v>
          </cell>
        </row>
        <row r="303">
          <cell r="B303" t="str">
            <v>E.6154112101</v>
          </cell>
        </row>
        <row r="304">
          <cell r="B304" t="str">
            <v>E.6154112102</v>
          </cell>
        </row>
        <row r="305">
          <cell r="B305" t="str">
            <v>E.6154112103</v>
          </cell>
        </row>
        <row r="306">
          <cell r="B306" t="str">
            <v>E.6154112104</v>
          </cell>
        </row>
        <row r="307">
          <cell r="B307" t="str">
            <v>E.6154112105</v>
          </cell>
        </row>
        <row r="308">
          <cell r="B308" t="str">
            <v>E.6154112106</v>
          </cell>
        </row>
        <row r="309">
          <cell r="B309" t="str">
            <v>E.6154112107</v>
          </cell>
        </row>
        <row r="310">
          <cell r="B310" t="str">
            <v>E.6154112108</v>
          </cell>
        </row>
        <row r="311">
          <cell r="B311" t="str">
            <v>E.6154112109</v>
          </cell>
        </row>
        <row r="312">
          <cell r="B312" t="str">
            <v>E.6154112110</v>
          </cell>
        </row>
        <row r="313">
          <cell r="B313" t="str">
            <v>E.6154112111</v>
          </cell>
        </row>
        <row r="314">
          <cell r="B314" t="str">
            <v>E.6154112112</v>
          </cell>
        </row>
        <row r="315">
          <cell r="B315" t="str">
            <v>E.6154112113</v>
          </cell>
        </row>
        <row r="316">
          <cell r="B316" t="str">
            <v>E.6154112114</v>
          </cell>
        </row>
        <row r="317">
          <cell r="B317" t="str">
            <v>E.6154112115</v>
          </cell>
        </row>
        <row r="318">
          <cell r="B318" t="str">
            <v>E.6154112116</v>
          </cell>
        </row>
        <row r="319">
          <cell r="B319" t="str">
            <v>E.6154112117</v>
          </cell>
        </row>
        <row r="320">
          <cell r="B320" t="str">
            <v>E.6154112118</v>
          </cell>
        </row>
        <row r="321">
          <cell r="B321" t="str">
            <v>E.6154112119</v>
          </cell>
        </row>
        <row r="322">
          <cell r="B322" t="str">
            <v>E.6154112120</v>
          </cell>
        </row>
        <row r="323">
          <cell r="B323" t="str">
            <v>E.6154112121</v>
          </cell>
        </row>
        <row r="324">
          <cell r="B324" t="str">
            <v>E.6154112122</v>
          </cell>
        </row>
        <row r="325">
          <cell r="B325" t="str">
            <v>E.6154112123</v>
          </cell>
        </row>
        <row r="326">
          <cell r="B326" t="str">
            <v>E.6154112124</v>
          </cell>
        </row>
        <row r="327">
          <cell r="B327" t="str">
            <v>E.6154112125</v>
          </cell>
        </row>
        <row r="328">
          <cell r="B328" t="str">
            <v>E.6154112126</v>
          </cell>
        </row>
        <row r="329">
          <cell r="B329" t="str">
            <v>E.6154112127</v>
          </cell>
        </row>
        <row r="330">
          <cell r="B330" t="str">
            <v>E.6154112128</v>
          </cell>
        </row>
        <row r="331">
          <cell r="B331" t="str">
            <v>E.6154112129</v>
          </cell>
        </row>
        <row r="332">
          <cell r="B332" t="str">
            <v>E.6154112130</v>
          </cell>
        </row>
        <row r="333">
          <cell r="B333" t="str">
            <v>E.6154112131</v>
          </cell>
        </row>
        <row r="334">
          <cell r="B334" t="str">
            <v>E.6154112132</v>
          </cell>
        </row>
        <row r="335">
          <cell r="B335" t="str">
            <v>E.6154112133</v>
          </cell>
        </row>
        <row r="336">
          <cell r="B336" t="str">
            <v>E.6154112134</v>
          </cell>
        </row>
        <row r="337">
          <cell r="B337" t="str">
            <v>E.6154112135</v>
          </cell>
        </row>
        <row r="338">
          <cell r="B338" t="str">
            <v>E.6154112136</v>
          </cell>
        </row>
        <row r="339">
          <cell r="B339" t="str">
            <v>E.6154112137</v>
          </cell>
        </row>
        <row r="340">
          <cell r="B340" t="str">
            <v>E.6154112138</v>
          </cell>
        </row>
        <row r="341">
          <cell r="B341" t="str">
            <v>E.6154112139</v>
          </cell>
        </row>
        <row r="342">
          <cell r="B342" t="str">
            <v>E.6154112140</v>
          </cell>
        </row>
        <row r="343">
          <cell r="B343" t="str">
            <v>E.6154112141</v>
          </cell>
        </row>
        <row r="344">
          <cell r="B344" t="str">
            <v>E.6154112142</v>
          </cell>
        </row>
        <row r="345">
          <cell r="B345" t="str">
            <v>E.6154112143</v>
          </cell>
        </row>
        <row r="346">
          <cell r="B346" t="str">
            <v>E.6154112144</v>
          </cell>
        </row>
        <row r="347">
          <cell r="B347" t="str">
            <v>E.6154112145</v>
          </cell>
        </row>
        <row r="348">
          <cell r="B348" t="str">
            <v>E.6154112148</v>
          </cell>
        </row>
        <row r="349">
          <cell r="B349" t="str">
            <v>E.6154112149</v>
          </cell>
        </row>
        <row r="350">
          <cell r="B350" t="str">
            <v>E.6154112150</v>
          </cell>
        </row>
        <row r="351">
          <cell r="B351" t="str">
            <v>E.6154112161</v>
          </cell>
        </row>
        <row r="352">
          <cell r="B352" t="str">
            <v>E.6154112163</v>
          </cell>
        </row>
        <row r="353">
          <cell r="B353" t="str">
            <v>E.6154112164</v>
          </cell>
        </row>
        <row r="354">
          <cell r="B354" t="str">
            <v>E.6154112165</v>
          </cell>
        </row>
        <row r="355">
          <cell r="B355" t="str">
            <v>E.6154112166</v>
          </cell>
        </row>
        <row r="356">
          <cell r="B356" t="str">
            <v>E.6154112167</v>
          </cell>
        </row>
        <row r="357">
          <cell r="B357" t="str">
            <v>E.6154112168</v>
          </cell>
        </row>
        <row r="358">
          <cell r="B358" t="str">
            <v>E.6154112169</v>
          </cell>
        </row>
        <row r="359">
          <cell r="B359" t="str">
            <v>E.6154112170</v>
          </cell>
        </row>
        <row r="360">
          <cell r="B360" t="str">
            <v>E.6154112171</v>
          </cell>
        </row>
        <row r="361">
          <cell r="B361" t="str">
            <v>E.6154112172</v>
          </cell>
        </row>
        <row r="362">
          <cell r="B362" t="str">
            <v>E.6154112173</v>
          </cell>
        </row>
        <row r="363">
          <cell r="B363" t="str">
            <v>E.6154112174</v>
          </cell>
        </row>
        <row r="364">
          <cell r="B364" t="str">
            <v>E.6154112175</v>
          </cell>
        </row>
        <row r="365">
          <cell r="B365" t="str">
            <v>E.6154112176</v>
          </cell>
        </row>
        <row r="366">
          <cell r="B366" t="str">
            <v>E.6154113802</v>
          </cell>
        </row>
        <row r="367">
          <cell r="B367" t="str">
            <v>E.6154119102</v>
          </cell>
        </row>
        <row r="368">
          <cell r="B368" t="str">
            <v>E.6154119103</v>
          </cell>
        </row>
        <row r="369">
          <cell r="B369" t="str">
            <v>E.6154119104</v>
          </cell>
        </row>
        <row r="370">
          <cell r="B370" t="str">
            <v>E.6154119105</v>
          </cell>
        </row>
        <row r="371">
          <cell r="B371" t="str">
            <v>E.6154119107</v>
          </cell>
        </row>
        <row r="372">
          <cell r="B372" t="str">
            <v>E.6154119201</v>
          </cell>
        </row>
        <row r="373">
          <cell r="B373" t="str">
            <v>E.6154119202</v>
          </cell>
        </row>
        <row r="374">
          <cell r="B374" t="str">
            <v>E.6154119203</v>
          </cell>
        </row>
        <row r="375">
          <cell r="B375" t="str">
            <v>E.6154119301</v>
          </cell>
        </row>
        <row r="376">
          <cell r="B376" t="str">
            <v>E.6154119302</v>
          </cell>
        </row>
        <row r="377">
          <cell r="B377" t="str">
            <v>E.6154119303</v>
          </cell>
        </row>
        <row r="378">
          <cell r="B378" t="str">
            <v>E.6154119304</v>
          </cell>
        </row>
        <row r="379">
          <cell r="B379" t="str">
            <v>E.6154119305</v>
          </cell>
        </row>
        <row r="380">
          <cell r="B380" t="str">
            <v>E.6154119306</v>
          </cell>
        </row>
        <row r="381">
          <cell r="B381" t="str">
            <v>E.6154119901</v>
          </cell>
        </row>
        <row r="382">
          <cell r="B382" t="str">
            <v>E.6154119902</v>
          </cell>
        </row>
        <row r="383">
          <cell r="B383" t="str">
            <v>E.6154119903</v>
          </cell>
        </row>
        <row r="384">
          <cell r="B384" t="str">
            <v>E.6154119905</v>
          </cell>
        </row>
        <row r="385">
          <cell r="B385" t="str">
            <v>E.6154119906</v>
          </cell>
        </row>
        <row r="386">
          <cell r="B386" t="str">
            <v>E.6154119907</v>
          </cell>
        </row>
        <row r="387">
          <cell r="B387" t="str">
            <v>E.6154119908</v>
          </cell>
        </row>
        <row r="388">
          <cell r="B388" t="str">
            <v>E.6154119911</v>
          </cell>
        </row>
        <row r="389">
          <cell r="B389" t="str">
            <v>E.6154119916</v>
          </cell>
        </row>
        <row r="390">
          <cell r="B390" t="str">
            <v>C.6154111101</v>
          </cell>
        </row>
        <row r="391">
          <cell r="B391" t="str">
            <v>C.6154111102</v>
          </cell>
        </row>
        <row r="392">
          <cell r="B392" t="str">
            <v>C.6154111103</v>
          </cell>
        </row>
        <row r="393">
          <cell r="B393" t="str">
            <v>C.6154111104</v>
          </cell>
        </row>
        <row r="394">
          <cell r="B394" t="str">
            <v>C.6154111105</v>
          </cell>
        </row>
        <row r="395">
          <cell r="B395" t="str">
            <v>C.6154111106</v>
          </cell>
        </row>
        <row r="396">
          <cell r="B396" t="str">
            <v>C.6154111108</v>
          </cell>
        </row>
        <row r="397">
          <cell r="B397" t="str">
            <v>C.6154112101</v>
          </cell>
        </row>
        <row r="398">
          <cell r="B398" t="str">
            <v>C.6154112102</v>
          </cell>
        </row>
        <row r="399">
          <cell r="B399" t="str">
            <v>C.6154112103</v>
          </cell>
        </row>
        <row r="400">
          <cell r="B400" t="str">
            <v>C.6154112104</v>
          </cell>
        </row>
        <row r="401">
          <cell r="B401" t="str">
            <v>C.6154112105</v>
          </cell>
        </row>
        <row r="402">
          <cell r="B402" t="str">
            <v>C.6154112106</v>
          </cell>
        </row>
        <row r="403">
          <cell r="B403" t="str">
            <v>C.6154112107</v>
          </cell>
        </row>
        <row r="404">
          <cell r="B404" t="str">
            <v>C.6154112108</v>
          </cell>
        </row>
        <row r="405">
          <cell r="B405" t="str">
            <v>C.6154112109</v>
          </cell>
        </row>
        <row r="406">
          <cell r="B406" t="str">
            <v>C.6154112110</v>
          </cell>
        </row>
        <row r="407">
          <cell r="B407" t="str">
            <v>C.6154112111</v>
          </cell>
        </row>
        <row r="408">
          <cell r="B408" t="str">
            <v>C.6154112112</v>
          </cell>
        </row>
        <row r="409">
          <cell r="B409" t="str">
            <v>C.6154112113</v>
          </cell>
        </row>
        <row r="410">
          <cell r="B410" t="str">
            <v>C.6154112114</v>
          </cell>
        </row>
        <row r="411">
          <cell r="B411" t="str">
            <v>C.6154112115</v>
          </cell>
        </row>
        <row r="412">
          <cell r="B412" t="str">
            <v>C.6154112116</v>
          </cell>
        </row>
        <row r="413">
          <cell r="B413" t="str">
            <v>C.6154112117</v>
          </cell>
        </row>
        <row r="414">
          <cell r="B414" t="str">
            <v>C.6154112118</v>
          </cell>
        </row>
        <row r="415">
          <cell r="B415" t="str">
            <v>C.6154112119</v>
          </cell>
        </row>
        <row r="416">
          <cell r="B416" t="str">
            <v>C.6154112120</v>
          </cell>
        </row>
        <row r="417">
          <cell r="B417" t="str">
            <v>C.6154112121</v>
          </cell>
        </row>
        <row r="418">
          <cell r="B418" t="str">
            <v>C.6154112122</v>
          </cell>
        </row>
        <row r="419">
          <cell r="B419" t="str">
            <v>C.6154112123</v>
          </cell>
        </row>
        <row r="420">
          <cell r="B420" t="str">
            <v>C.6154112124</v>
          </cell>
        </row>
        <row r="421">
          <cell r="B421" t="str">
            <v>C.6154112125</v>
          </cell>
        </row>
        <row r="422">
          <cell r="B422" t="str">
            <v>C.6154112126</v>
          </cell>
        </row>
        <row r="423">
          <cell r="B423" t="str">
            <v>C.6154112127</v>
          </cell>
        </row>
        <row r="424">
          <cell r="B424" t="str">
            <v>C.6154112128</v>
          </cell>
        </row>
        <row r="425">
          <cell r="B425" t="str">
            <v>C.6154112129</v>
          </cell>
        </row>
        <row r="426">
          <cell r="B426" t="str">
            <v>C.6154112130</v>
          </cell>
        </row>
        <row r="427">
          <cell r="B427" t="str">
            <v>C.6154112131</v>
          </cell>
        </row>
        <row r="428">
          <cell r="B428" t="str">
            <v>C.6154112132</v>
          </cell>
        </row>
        <row r="429">
          <cell r="B429" t="str">
            <v>C.6154112133</v>
          </cell>
        </row>
        <row r="430">
          <cell r="B430" t="str">
            <v>C.6154112134</v>
          </cell>
        </row>
        <row r="431">
          <cell r="B431" t="str">
            <v>C.6154112135</v>
          </cell>
        </row>
        <row r="432">
          <cell r="B432" t="str">
            <v>C.6154112136</v>
          </cell>
        </row>
        <row r="433">
          <cell r="B433" t="str">
            <v>C.6154112137</v>
          </cell>
        </row>
        <row r="434">
          <cell r="B434" t="str">
            <v>C.6154112138</v>
          </cell>
        </row>
        <row r="435">
          <cell r="B435" t="str">
            <v>C.6154112139</v>
          </cell>
        </row>
        <row r="436">
          <cell r="B436" t="str">
            <v>C.6154112140</v>
          </cell>
        </row>
        <row r="437">
          <cell r="B437" t="str">
            <v>C.6154112141</v>
          </cell>
        </row>
        <row r="438">
          <cell r="B438" t="str">
            <v>C.6154112142</v>
          </cell>
        </row>
        <row r="439">
          <cell r="B439" t="str">
            <v>C.6154112143</v>
          </cell>
        </row>
        <row r="440">
          <cell r="B440" t="str">
            <v>C.6154112144</v>
          </cell>
        </row>
        <row r="441">
          <cell r="B441" t="str">
            <v>C.6154112145</v>
          </cell>
        </row>
        <row r="442">
          <cell r="B442" t="str">
            <v>C.6154112148</v>
          </cell>
        </row>
        <row r="443">
          <cell r="B443" t="str">
            <v>C.6154112149</v>
          </cell>
        </row>
        <row r="444">
          <cell r="B444" t="str">
            <v>C.6154112150</v>
          </cell>
        </row>
        <row r="445">
          <cell r="B445" t="str">
            <v>C.6154112161</v>
          </cell>
        </row>
        <row r="446">
          <cell r="B446" t="str">
            <v>C.6154112163</v>
          </cell>
        </row>
        <row r="447">
          <cell r="B447" t="str">
            <v>C.6154112164</v>
          </cell>
        </row>
        <row r="448">
          <cell r="B448" t="str">
            <v>C.6154112165</v>
          </cell>
        </row>
        <row r="449">
          <cell r="B449" t="str">
            <v>C.6154112166</v>
          </cell>
        </row>
        <row r="450">
          <cell r="B450" t="str">
            <v>C.6154112167</v>
          </cell>
        </row>
        <row r="451">
          <cell r="B451" t="str">
            <v>C.6154112168</v>
          </cell>
        </row>
        <row r="452">
          <cell r="B452" t="str">
            <v>C.6154112169</v>
          </cell>
        </row>
        <row r="453">
          <cell r="B453" t="str">
            <v>C.6154112170</v>
          </cell>
        </row>
        <row r="454">
          <cell r="B454" t="str">
            <v>C.6154112171</v>
          </cell>
        </row>
        <row r="455">
          <cell r="B455" t="str">
            <v>C.6154112172</v>
          </cell>
        </row>
        <row r="456">
          <cell r="B456" t="str">
            <v>C.6154112173</v>
          </cell>
        </row>
        <row r="457">
          <cell r="B457" t="str">
            <v>C.6154112174</v>
          </cell>
        </row>
        <row r="458">
          <cell r="B458" t="str">
            <v>C.6154112175</v>
          </cell>
        </row>
        <row r="459">
          <cell r="B459" t="str">
            <v>C.6154112176</v>
          </cell>
        </row>
        <row r="460">
          <cell r="B460" t="str">
            <v>C.6154113802</v>
          </cell>
        </row>
        <row r="461">
          <cell r="B461" t="str">
            <v>C.6154119102</v>
          </cell>
        </row>
        <row r="462">
          <cell r="B462" t="str">
            <v>C.6154119103</v>
          </cell>
        </row>
        <row r="463">
          <cell r="B463" t="str">
            <v>C.6154119104</v>
          </cell>
        </row>
        <row r="464">
          <cell r="B464" t="str">
            <v>C.6154119105</v>
          </cell>
        </row>
        <row r="465">
          <cell r="B465" t="str">
            <v>C.6154119107</v>
          </cell>
        </row>
        <row r="466">
          <cell r="B466" t="str">
            <v>C.6154119201</v>
          </cell>
        </row>
        <row r="467">
          <cell r="B467" t="str">
            <v>C.6154119202</v>
          </cell>
        </row>
        <row r="468">
          <cell r="B468" t="str">
            <v>C.6154119203</v>
          </cell>
        </row>
        <row r="469">
          <cell r="B469" t="str">
            <v>C.6154119301</v>
          </cell>
        </row>
        <row r="470">
          <cell r="B470" t="str">
            <v>C.6154119302</v>
          </cell>
        </row>
        <row r="471">
          <cell r="B471" t="str">
            <v>C.6154119303</v>
          </cell>
        </row>
        <row r="472">
          <cell r="B472" t="str">
            <v>C.6154119304</v>
          </cell>
        </row>
        <row r="473">
          <cell r="B473" t="str">
            <v>C.6154119305</v>
          </cell>
        </row>
        <row r="474">
          <cell r="B474" t="str">
            <v>C.6154119306</v>
          </cell>
        </row>
        <row r="475">
          <cell r="B475" t="str">
            <v>C.6154119901</v>
          </cell>
        </row>
        <row r="476">
          <cell r="B476" t="str">
            <v>C.6154119902</v>
          </cell>
        </row>
        <row r="477">
          <cell r="B477" t="str">
            <v>C.6154119903</v>
          </cell>
        </row>
        <row r="478">
          <cell r="B478" t="str">
            <v>C.6154119905</v>
          </cell>
        </row>
        <row r="479">
          <cell r="B479" t="str">
            <v>C.6154119906</v>
          </cell>
        </row>
        <row r="480">
          <cell r="B480" t="str">
            <v>C.6154119907</v>
          </cell>
        </row>
        <row r="481">
          <cell r="B481" t="str">
            <v>C.6154119908</v>
          </cell>
        </row>
        <row r="482">
          <cell r="B482" t="str">
            <v>C.6154119911</v>
          </cell>
        </row>
        <row r="483">
          <cell r="B483" t="str">
            <v>C.6154119916</v>
          </cell>
        </row>
        <row r="484">
          <cell r="B484" t="str">
            <v>O.6154111101</v>
          </cell>
        </row>
        <row r="485">
          <cell r="B485" t="str">
            <v>O.6154111102</v>
          </cell>
        </row>
        <row r="486">
          <cell r="B486" t="str">
            <v>O.6154111103</v>
          </cell>
        </row>
        <row r="487">
          <cell r="B487" t="str">
            <v>O.6154111104</v>
          </cell>
        </row>
        <row r="488">
          <cell r="B488" t="str">
            <v>O.6154111105</v>
          </cell>
        </row>
        <row r="489">
          <cell r="B489" t="str">
            <v>O.6154111106</v>
          </cell>
        </row>
        <row r="490">
          <cell r="B490" t="str">
            <v>O.6154111108</v>
          </cell>
        </row>
        <row r="491">
          <cell r="B491" t="str">
            <v>O.6154112101</v>
          </cell>
        </row>
        <row r="492">
          <cell r="B492" t="str">
            <v>O.6154112102</v>
          </cell>
        </row>
        <row r="493">
          <cell r="B493" t="str">
            <v>O.6154112103</v>
          </cell>
        </row>
        <row r="494">
          <cell r="B494" t="str">
            <v>O.6154112104</v>
          </cell>
        </row>
        <row r="495">
          <cell r="B495" t="str">
            <v>O.6154112105</v>
          </cell>
        </row>
        <row r="496">
          <cell r="B496" t="str">
            <v>O.6154112106</v>
          </cell>
        </row>
        <row r="497">
          <cell r="B497" t="str">
            <v>O.6154112107</v>
          </cell>
        </row>
        <row r="498">
          <cell r="B498" t="str">
            <v>O.6154112108</v>
          </cell>
        </row>
        <row r="499">
          <cell r="B499" t="str">
            <v>O.6154112109</v>
          </cell>
        </row>
        <row r="500">
          <cell r="B500" t="str">
            <v>O.6154112110</v>
          </cell>
        </row>
        <row r="501">
          <cell r="B501" t="str">
            <v>O.6154112111</v>
          </cell>
        </row>
        <row r="502">
          <cell r="B502" t="str">
            <v>O.6154112112</v>
          </cell>
        </row>
        <row r="503">
          <cell r="B503" t="str">
            <v>O.6154112113</v>
          </cell>
        </row>
        <row r="504">
          <cell r="B504" t="str">
            <v>O.6154112114</v>
          </cell>
        </row>
        <row r="505">
          <cell r="B505" t="str">
            <v>O.6154112115</v>
          </cell>
        </row>
        <row r="506">
          <cell r="B506" t="str">
            <v>O.6154112116</v>
          </cell>
        </row>
        <row r="507">
          <cell r="B507" t="str">
            <v>O.6154112117</v>
          </cell>
        </row>
        <row r="508">
          <cell r="B508" t="str">
            <v>O.6154112118</v>
          </cell>
        </row>
        <row r="509">
          <cell r="B509" t="str">
            <v>O.6154112119</v>
          </cell>
        </row>
        <row r="510">
          <cell r="B510" t="str">
            <v>O.6154112120</v>
          </cell>
        </row>
        <row r="511">
          <cell r="B511" t="str">
            <v>O.6154112121</v>
          </cell>
        </row>
        <row r="512">
          <cell r="B512" t="str">
            <v>O.6154112122</v>
          </cell>
        </row>
        <row r="513">
          <cell r="B513" t="str">
            <v>O.6154112123</v>
          </cell>
        </row>
        <row r="514">
          <cell r="B514" t="str">
            <v>O.6154112124</v>
          </cell>
        </row>
        <row r="515">
          <cell r="B515" t="str">
            <v>O.6154112125</v>
          </cell>
        </row>
        <row r="516">
          <cell r="B516" t="str">
            <v>O.6154112126</v>
          </cell>
        </row>
        <row r="517">
          <cell r="B517" t="str">
            <v>O.6154112127</v>
          </cell>
        </row>
        <row r="518">
          <cell r="B518" t="str">
            <v>O.6154112128</v>
          </cell>
        </row>
        <row r="519">
          <cell r="B519" t="str">
            <v>O.6154112129</v>
          </cell>
        </row>
        <row r="520">
          <cell r="B520" t="str">
            <v>O.6154112130</v>
          </cell>
        </row>
        <row r="521">
          <cell r="B521" t="str">
            <v>O.6154112131</v>
          </cell>
        </row>
        <row r="522">
          <cell r="B522" t="str">
            <v>O.6154112132</v>
          </cell>
        </row>
        <row r="523">
          <cell r="B523" t="str">
            <v>O.6154112133</v>
          </cell>
        </row>
        <row r="524">
          <cell r="B524" t="str">
            <v>O.6154112134</v>
          </cell>
        </row>
        <row r="525">
          <cell r="B525" t="str">
            <v>O.6154112135</v>
          </cell>
        </row>
        <row r="526">
          <cell r="B526" t="str">
            <v>O.6154112136</v>
          </cell>
        </row>
        <row r="527">
          <cell r="B527" t="str">
            <v>O.6154112137</v>
          </cell>
        </row>
        <row r="528">
          <cell r="B528" t="str">
            <v>O.6154112138</v>
          </cell>
        </row>
        <row r="529">
          <cell r="B529" t="str">
            <v>O.6154112139</v>
          </cell>
        </row>
        <row r="530">
          <cell r="B530" t="str">
            <v>O.6154112140</v>
          </cell>
        </row>
        <row r="531">
          <cell r="B531" t="str">
            <v>O.6154112141</v>
          </cell>
        </row>
        <row r="532">
          <cell r="B532" t="str">
            <v>O.6154112142</v>
          </cell>
        </row>
        <row r="533">
          <cell r="B533" t="str">
            <v>O.6154112143</v>
          </cell>
        </row>
        <row r="534">
          <cell r="B534" t="str">
            <v>O.6154112144</v>
          </cell>
        </row>
        <row r="535">
          <cell r="B535" t="str">
            <v>O.6154112145</v>
          </cell>
        </row>
        <row r="536">
          <cell r="B536" t="str">
            <v>O.6154112148</v>
          </cell>
        </row>
        <row r="537">
          <cell r="B537" t="str">
            <v>O.6154112149</v>
          </cell>
        </row>
        <row r="538">
          <cell r="B538" t="str">
            <v>O.6154112150</v>
          </cell>
        </row>
        <row r="539">
          <cell r="B539" t="str">
            <v>O.6154112161</v>
          </cell>
        </row>
        <row r="540">
          <cell r="B540" t="str">
            <v>O.6154112163</v>
          </cell>
        </row>
        <row r="541">
          <cell r="B541" t="str">
            <v>O.6154112164</v>
          </cell>
        </row>
        <row r="542">
          <cell r="B542" t="str">
            <v>O.6154112165</v>
          </cell>
        </row>
        <row r="543">
          <cell r="B543" t="str">
            <v>O.6154112166</v>
          </cell>
        </row>
        <row r="544">
          <cell r="B544" t="str">
            <v>O.6154112167</v>
          </cell>
        </row>
        <row r="545">
          <cell r="B545" t="str">
            <v>O.6154112168</v>
          </cell>
        </row>
        <row r="546">
          <cell r="B546" t="str">
            <v>O.6154112169</v>
          </cell>
        </row>
        <row r="547">
          <cell r="B547" t="str">
            <v>O.6154112170</v>
          </cell>
        </row>
        <row r="548">
          <cell r="B548" t="str">
            <v>O.6154112171</v>
          </cell>
        </row>
        <row r="549">
          <cell r="B549" t="str">
            <v>O.6154112172</v>
          </cell>
        </row>
        <row r="550">
          <cell r="B550" t="str">
            <v>O.6154112173</v>
          </cell>
        </row>
        <row r="551">
          <cell r="B551" t="str">
            <v>O.6154112174</v>
          </cell>
        </row>
        <row r="552">
          <cell r="B552" t="str">
            <v>O.6154112175</v>
          </cell>
        </row>
        <row r="553">
          <cell r="B553" t="str">
            <v>O.6154112176</v>
          </cell>
        </row>
        <row r="554">
          <cell r="B554" t="str">
            <v>O.6154113802</v>
          </cell>
        </row>
        <row r="555">
          <cell r="B555" t="str">
            <v>O.6154119102</v>
          </cell>
        </row>
        <row r="556">
          <cell r="B556" t="str">
            <v>O.6154119103</v>
          </cell>
        </row>
        <row r="557">
          <cell r="B557" t="str">
            <v>O.6154119104</v>
          </cell>
        </row>
        <row r="558">
          <cell r="B558" t="str">
            <v>O.6154119105</v>
          </cell>
        </row>
        <row r="559">
          <cell r="B559" t="str">
            <v>O.6154119107</v>
          </cell>
        </row>
        <row r="560">
          <cell r="B560" t="str">
            <v>O.6154119201</v>
          </cell>
        </row>
        <row r="561">
          <cell r="B561" t="str">
            <v>O.6154119202</v>
          </cell>
        </row>
        <row r="562">
          <cell r="B562" t="str">
            <v>O.6154119203</v>
          </cell>
        </row>
        <row r="563">
          <cell r="B563" t="str">
            <v>O.6154119301</v>
          </cell>
        </row>
        <row r="564">
          <cell r="B564" t="str">
            <v>O.6154119302</v>
          </cell>
        </row>
        <row r="565">
          <cell r="B565" t="str">
            <v>O.6154119303</v>
          </cell>
        </row>
        <row r="566">
          <cell r="B566" t="str">
            <v>O.6154119304</v>
          </cell>
        </row>
        <row r="567">
          <cell r="B567" t="str">
            <v>O.6154119305</v>
          </cell>
        </row>
        <row r="568">
          <cell r="B568" t="str">
            <v>O.6154119306</v>
          </cell>
        </row>
        <row r="569">
          <cell r="B569" t="str">
            <v>O.6154119901</v>
          </cell>
        </row>
        <row r="570">
          <cell r="B570" t="str">
            <v>O.6154119902</v>
          </cell>
        </row>
        <row r="571">
          <cell r="B571" t="str">
            <v>O.6154119903</v>
          </cell>
        </row>
        <row r="572">
          <cell r="B572" t="str">
            <v>O.6154119905</v>
          </cell>
        </row>
        <row r="573">
          <cell r="B573" t="str">
            <v>O.6154119906</v>
          </cell>
        </row>
        <row r="574">
          <cell r="B574" t="str">
            <v>O.6154119907</v>
          </cell>
        </row>
        <row r="575">
          <cell r="B575" t="str">
            <v>O.6154119908</v>
          </cell>
        </row>
        <row r="576">
          <cell r="B576" t="str">
            <v>O.6154119911</v>
          </cell>
        </row>
        <row r="577">
          <cell r="B577" t="str">
            <v>O.6154119916</v>
          </cell>
        </row>
        <row r="578">
          <cell r="B578" t="str">
            <v>T.6154111101</v>
          </cell>
        </row>
        <row r="579">
          <cell r="B579" t="str">
            <v>T.6154111102</v>
          </cell>
        </row>
        <row r="580">
          <cell r="B580" t="str">
            <v>T.6154111103</v>
          </cell>
        </row>
        <row r="581">
          <cell r="B581" t="str">
            <v>T.6154111104</v>
          </cell>
        </row>
        <row r="582">
          <cell r="B582" t="str">
            <v>T.6154111105</v>
          </cell>
        </row>
        <row r="583">
          <cell r="B583" t="str">
            <v>T.6154111106</v>
          </cell>
        </row>
        <row r="584">
          <cell r="B584" t="str">
            <v>T.6154111108</v>
          </cell>
        </row>
        <row r="585">
          <cell r="B585" t="str">
            <v>T.6154112101</v>
          </cell>
        </row>
        <row r="586">
          <cell r="B586" t="str">
            <v>T.6154112102</v>
          </cell>
        </row>
        <row r="587">
          <cell r="B587" t="str">
            <v>T.6154112103</v>
          </cell>
        </row>
        <row r="588">
          <cell r="B588" t="str">
            <v>T.6154112104</v>
          </cell>
        </row>
        <row r="589">
          <cell r="B589" t="str">
            <v>T.6154112105</v>
          </cell>
        </row>
        <row r="590">
          <cell r="B590" t="str">
            <v>T.6154112106</v>
          </cell>
        </row>
        <row r="591">
          <cell r="B591" t="str">
            <v>T.6154112107</v>
          </cell>
        </row>
        <row r="592">
          <cell r="B592" t="str">
            <v>T.6154112108</v>
          </cell>
        </row>
        <row r="593">
          <cell r="B593" t="str">
            <v>T.6154112109</v>
          </cell>
        </row>
        <row r="594">
          <cell r="B594" t="str">
            <v>T.6154112110</v>
          </cell>
        </row>
        <row r="595">
          <cell r="B595" t="str">
            <v>T.6154112111</v>
          </cell>
        </row>
        <row r="596">
          <cell r="B596" t="str">
            <v>T.6154112112</v>
          </cell>
        </row>
        <row r="597">
          <cell r="B597" t="str">
            <v>T.6154112113</v>
          </cell>
        </row>
        <row r="598">
          <cell r="B598" t="str">
            <v>T.6154112114</v>
          </cell>
        </row>
        <row r="599">
          <cell r="B599" t="str">
            <v>T.6154112115</v>
          </cell>
        </row>
        <row r="600">
          <cell r="B600" t="str">
            <v>T.6154112116</v>
          </cell>
        </row>
        <row r="601">
          <cell r="B601" t="str">
            <v>T.6154112117</v>
          </cell>
        </row>
        <row r="602">
          <cell r="B602" t="str">
            <v>T.6154112118</v>
          </cell>
        </row>
        <row r="603">
          <cell r="B603" t="str">
            <v>T.6154112119</v>
          </cell>
        </row>
        <row r="604">
          <cell r="B604" t="str">
            <v>T.6154112120</v>
          </cell>
        </row>
        <row r="605">
          <cell r="B605" t="str">
            <v>T.6154112121</v>
          </cell>
        </row>
        <row r="606">
          <cell r="B606" t="str">
            <v>T.6154112122</v>
          </cell>
        </row>
        <row r="607">
          <cell r="B607" t="str">
            <v>T.6154112123</v>
          </cell>
        </row>
        <row r="608">
          <cell r="B608" t="str">
            <v>T.6154112124</v>
          </cell>
        </row>
        <row r="609">
          <cell r="B609" t="str">
            <v>T.6154112125</v>
          </cell>
        </row>
        <row r="610">
          <cell r="B610" t="str">
            <v>T.6154112126</v>
          </cell>
        </row>
        <row r="611">
          <cell r="B611" t="str">
            <v>T.6154112127</v>
          </cell>
        </row>
        <row r="612">
          <cell r="B612" t="str">
            <v>T.6154112128</v>
          </cell>
        </row>
        <row r="613">
          <cell r="B613" t="str">
            <v>T.6154112129</v>
          </cell>
        </row>
        <row r="614">
          <cell r="B614" t="str">
            <v>T.6154112130</v>
          </cell>
        </row>
        <row r="615">
          <cell r="B615" t="str">
            <v>T.6154112131</v>
          </cell>
        </row>
        <row r="616">
          <cell r="B616" t="str">
            <v>T.6154112132</v>
          </cell>
        </row>
        <row r="617">
          <cell r="B617" t="str">
            <v>T.6154112133</v>
          </cell>
        </row>
        <row r="618">
          <cell r="B618" t="str">
            <v>T.6154112134</v>
          </cell>
        </row>
        <row r="619">
          <cell r="B619" t="str">
            <v>T.6154112135</v>
          </cell>
        </row>
        <row r="620">
          <cell r="B620" t="str">
            <v>T.6154112136</v>
          </cell>
        </row>
        <row r="621">
          <cell r="B621" t="str">
            <v>T.6154112137</v>
          </cell>
        </row>
        <row r="622">
          <cell r="B622" t="str">
            <v>T.6154112138</v>
          </cell>
        </row>
        <row r="623">
          <cell r="B623" t="str">
            <v>T.6154112139</v>
          </cell>
        </row>
        <row r="624">
          <cell r="B624" t="str">
            <v>T.6154112140</v>
          </cell>
        </row>
        <row r="625">
          <cell r="B625" t="str">
            <v>T.6154112141</v>
          </cell>
        </row>
        <row r="626">
          <cell r="B626" t="str">
            <v>T.6154112142</v>
          </cell>
        </row>
        <row r="627">
          <cell r="B627" t="str">
            <v>T.6154112143</v>
          </cell>
        </row>
        <row r="628">
          <cell r="B628" t="str">
            <v>T.6154112144</v>
          </cell>
        </row>
        <row r="629">
          <cell r="B629" t="str">
            <v>T.6154112145</v>
          </cell>
        </row>
        <row r="630">
          <cell r="B630" t="str">
            <v>T.6154112148</v>
          </cell>
        </row>
        <row r="631">
          <cell r="B631" t="str">
            <v>T.6154112149</v>
          </cell>
        </row>
        <row r="632">
          <cell r="B632" t="str">
            <v>T.6154112150</v>
          </cell>
        </row>
        <row r="633">
          <cell r="B633" t="str">
            <v>T.6154112161</v>
          </cell>
        </row>
        <row r="634">
          <cell r="B634" t="str">
            <v>T.6154112163</v>
          </cell>
        </row>
        <row r="635">
          <cell r="B635" t="str">
            <v>T.6154112164</v>
          </cell>
        </row>
        <row r="636">
          <cell r="B636" t="str">
            <v>T.6154112165</v>
          </cell>
        </row>
        <row r="637">
          <cell r="B637" t="str">
            <v>T.6154112166</v>
          </cell>
        </row>
        <row r="638">
          <cell r="B638" t="str">
            <v>T.6154112167</v>
          </cell>
        </row>
        <row r="639">
          <cell r="B639" t="str">
            <v>T.6154112168</v>
          </cell>
        </row>
        <row r="640">
          <cell r="B640" t="str">
            <v>T.6154112169</v>
          </cell>
        </row>
        <row r="641">
          <cell r="B641" t="str">
            <v>T.6154112170</v>
          </cell>
        </row>
        <row r="642">
          <cell r="B642" t="str">
            <v>T.6154112171</v>
          </cell>
        </row>
        <row r="643">
          <cell r="B643" t="str">
            <v>T.6154112172</v>
          </cell>
        </row>
        <row r="644">
          <cell r="B644" t="str">
            <v>T.6154112173</v>
          </cell>
        </row>
        <row r="645">
          <cell r="B645" t="str">
            <v>T.6154112174</v>
          </cell>
        </row>
        <row r="646">
          <cell r="B646" t="str">
            <v>T.6154112175</v>
          </cell>
        </row>
        <row r="647">
          <cell r="B647" t="str">
            <v>T.6154112176</v>
          </cell>
        </row>
        <row r="648">
          <cell r="B648" t="str">
            <v>T.6154113802</v>
          </cell>
        </row>
        <row r="649">
          <cell r="B649" t="str">
            <v>T.6154119102</v>
          </cell>
        </row>
        <row r="650">
          <cell r="B650" t="str">
            <v>T.6154119103</v>
          </cell>
        </row>
        <row r="651">
          <cell r="B651" t="str">
            <v>T.6154119104</v>
          </cell>
        </row>
        <row r="652">
          <cell r="B652" t="str">
            <v>T.6154119105</v>
          </cell>
        </row>
        <row r="653">
          <cell r="B653" t="str">
            <v>T.6154119107</v>
          </cell>
        </row>
        <row r="654">
          <cell r="B654" t="str">
            <v>T.6154119201</v>
          </cell>
        </row>
        <row r="655">
          <cell r="B655" t="str">
            <v>T.6154119202</v>
          </cell>
        </row>
        <row r="656">
          <cell r="B656" t="str">
            <v>T.6154119203</v>
          </cell>
        </row>
        <row r="657">
          <cell r="B657" t="str">
            <v>T.6154119301</v>
          </cell>
        </row>
        <row r="658">
          <cell r="B658" t="str">
            <v>T.6154119302</v>
          </cell>
        </row>
        <row r="659">
          <cell r="B659" t="str">
            <v>T.6154119303</v>
          </cell>
        </row>
        <row r="660">
          <cell r="B660" t="str">
            <v>T.6154119304</v>
          </cell>
        </row>
        <row r="661">
          <cell r="B661" t="str">
            <v>T.6154119305</v>
          </cell>
        </row>
        <row r="662">
          <cell r="B662" t="str">
            <v>T.6154119306</v>
          </cell>
        </row>
        <row r="663">
          <cell r="B663" t="str">
            <v>T.6154119901</v>
          </cell>
        </row>
        <row r="664">
          <cell r="B664" t="str">
            <v>T.6154119902</v>
          </cell>
        </row>
        <row r="665">
          <cell r="B665" t="str">
            <v>T.6154119903</v>
          </cell>
        </row>
        <row r="666">
          <cell r="B666" t="str">
            <v>T.6154119905</v>
          </cell>
        </row>
        <row r="667">
          <cell r="B667" t="str">
            <v>T.6154119906</v>
          </cell>
        </row>
        <row r="668">
          <cell r="B668" t="str">
            <v>T.6154119907</v>
          </cell>
        </row>
        <row r="669">
          <cell r="B669" t="str">
            <v>T.6154119908</v>
          </cell>
        </row>
        <row r="670">
          <cell r="B670" t="str">
            <v>T.6154119911</v>
          </cell>
        </row>
        <row r="671">
          <cell r="B671" t="str">
            <v>T.6154119916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 t="str">
            <v>F.F</v>
          </cell>
        </row>
        <row r="695">
          <cell r="B695" t="str">
            <v>F.FC</v>
          </cell>
        </row>
        <row r="696">
          <cell r="B696" t="str">
            <v>F.FF</v>
          </cell>
        </row>
        <row r="697">
          <cell r="B697" t="str">
            <v>F.FP</v>
          </cell>
        </row>
        <row r="698">
          <cell r="B698" t="str">
            <v>F.FR</v>
          </cell>
        </row>
        <row r="699">
          <cell r="B699" t="str">
            <v>P.P</v>
          </cell>
        </row>
        <row r="700">
          <cell r="B700" t="str">
            <v>P.PA</v>
          </cell>
        </row>
        <row r="701">
          <cell r="B701" t="str">
            <v>P.PC</v>
          </cell>
        </row>
        <row r="702">
          <cell r="B702" t="str">
            <v>P.PE</v>
          </cell>
        </row>
        <row r="703">
          <cell r="B703" t="str">
            <v>P.PJ</v>
          </cell>
        </row>
        <row r="704">
          <cell r="B704" t="str">
            <v>A.A</v>
          </cell>
        </row>
        <row r="705">
          <cell r="B705" t="str">
            <v>A.AD</v>
          </cell>
        </row>
        <row r="706">
          <cell r="B706" t="str">
            <v>A.AI</v>
          </cell>
        </row>
        <row r="707">
          <cell r="B707" t="str">
            <v>A.AR</v>
          </cell>
        </row>
        <row r="708">
          <cell r="B708" t="str">
            <v>A.AS</v>
          </cell>
        </row>
        <row r="709">
          <cell r="B709" t="str">
            <v>E.E</v>
          </cell>
        </row>
        <row r="710">
          <cell r="B710" t="str">
            <v>E.EE</v>
          </cell>
        </row>
        <row r="711">
          <cell r="B711" t="str">
            <v>E.EN</v>
          </cell>
        </row>
        <row r="712">
          <cell r="B712" t="str">
            <v>E.EO</v>
          </cell>
        </row>
        <row r="713">
          <cell r="B713" t="str">
            <v>E.EP</v>
          </cell>
        </row>
        <row r="714">
          <cell r="B714" t="str">
            <v>C.YCA</v>
          </cell>
        </row>
        <row r="715">
          <cell r="B715" t="str">
            <v>C.YCF</v>
          </cell>
        </row>
        <row r="716">
          <cell r="B716" t="str">
            <v>O.O</v>
          </cell>
        </row>
        <row r="717">
          <cell r="B717" t="str">
            <v>O.OB</v>
          </cell>
        </row>
        <row r="718">
          <cell r="B718" t="str">
            <v>O.OC</v>
          </cell>
        </row>
        <row r="719">
          <cell r="B719" t="str">
            <v>O.OJ</v>
          </cell>
        </row>
        <row r="720">
          <cell r="B720" t="str">
            <v>O.OM</v>
          </cell>
        </row>
        <row r="721">
          <cell r="B721" t="str">
            <v>O.OMI</v>
          </cell>
        </row>
        <row r="722">
          <cell r="B722" t="str">
            <v>O.OMM</v>
          </cell>
        </row>
        <row r="723">
          <cell r="B723" t="str">
            <v>O.OP</v>
          </cell>
        </row>
        <row r="724">
          <cell r="B724" t="str">
            <v>O.OPO</v>
          </cell>
        </row>
        <row r="725">
          <cell r="B725" t="str">
            <v>O.OPT</v>
          </cell>
        </row>
        <row r="726">
          <cell r="B726" t="str">
            <v>O.OS</v>
          </cell>
        </row>
        <row r="727">
          <cell r="B727" t="str">
            <v>O.OT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</sheetData>
      <sheetData sheetId="5">
        <row r="15">
          <cell r="B15" t="str">
            <v>Presidência.6154111103</v>
          </cell>
        </row>
        <row r="16">
          <cell r="B16" t="str">
            <v>Presidência.6154111104</v>
          </cell>
        </row>
        <row r="17">
          <cell r="B17" t="str">
            <v>Presidência.6154111105</v>
          </cell>
        </row>
        <row r="18">
          <cell r="B18" t="str">
            <v>Presidência.6154111108</v>
          </cell>
        </row>
        <row r="19">
          <cell r="B19" t="str">
            <v>Presidência.6154112103</v>
          </cell>
        </row>
        <row r="20">
          <cell r="B20" t="str">
            <v>Presidência.6154112106</v>
          </cell>
        </row>
        <row r="21">
          <cell r="B21" t="str">
            <v>Presidência.6154112107</v>
          </cell>
        </row>
        <row r="22">
          <cell r="B22" t="str">
            <v>Presidência.6154112108</v>
          </cell>
        </row>
        <row r="23">
          <cell r="B23" t="str">
            <v>Presidência.6154112109</v>
          </cell>
        </row>
        <row r="24">
          <cell r="B24" t="str">
            <v>Presidência.6154112110</v>
          </cell>
        </row>
        <row r="25">
          <cell r="B25" t="str">
            <v>Presidência.6154112114</v>
          </cell>
        </row>
        <row r="26">
          <cell r="B26" t="str">
            <v>Presidência.6154112119</v>
          </cell>
        </row>
        <row r="27">
          <cell r="B27" t="str">
            <v>Presidência.6154112131</v>
          </cell>
        </row>
        <row r="28">
          <cell r="B28" t="str">
            <v>Presidência.6154112135</v>
          </cell>
        </row>
        <row r="29">
          <cell r="B29" t="str">
            <v>Presidência.6154112167</v>
          </cell>
        </row>
        <row r="30">
          <cell r="B30" t="str">
            <v>Presidência.6154119104</v>
          </cell>
        </row>
        <row r="31">
          <cell r="B31" t="str">
            <v>Presidência.6154119105</v>
          </cell>
        </row>
        <row r="32">
          <cell r="B32" t="str">
            <v>Presidência.6154119902</v>
          </cell>
        </row>
        <row r="33">
          <cell r="B33" t="str">
            <v>Presidência.6154112168</v>
          </cell>
        </row>
        <row r="34">
          <cell r="B34" t="str">
            <v>Presidência.1124110001</v>
          </cell>
        </row>
        <row r="35">
          <cell r="B35" t="str">
            <v>Presidência.6154112136</v>
          </cell>
        </row>
        <row r="36">
          <cell r="B36" t="str">
            <v>Presidência.6154112138</v>
          </cell>
        </row>
        <row r="37">
          <cell r="B37" t="str">
            <v>Presidência.6154112139</v>
          </cell>
        </row>
        <row r="38">
          <cell r="B38" t="str">
            <v>Presidência.6154112140</v>
          </cell>
        </row>
        <row r="39">
          <cell r="B39" t="str">
            <v>Presidência.6154112141</v>
          </cell>
        </row>
        <row r="40">
          <cell r="B40" t="str">
            <v>Presidência.6154112142</v>
          </cell>
        </row>
        <row r="41">
          <cell r="B41" t="str">
            <v>Presidência.6154112144</v>
          </cell>
        </row>
        <row r="42">
          <cell r="B42" t="str">
            <v>Presidência.6154112132</v>
          </cell>
        </row>
        <row r="43">
          <cell r="B43" t="str">
            <v>Presidência.6154119107</v>
          </cell>
        </row>
        <row r="44">
          <cell r="B44" t="str">
            <v>Presidência.6154119903</v>
          </cell>
        </row>
        <row r="45">
          <cell r="B45" t="str">
            <v>Empreendimentos.6154111103</v>
          </cell>
        </row>
        <row r="46">
          <cell r="B46" t="str">
            <v>Empreendimentos.6154111105</v>
          </cell>
        </row>
        <row r="47">
          <cell r="B47" t="str">
            <v>Empreendimentos.6154111108</v>
          </cell>
        </row>
        <row r="48">
          <cell r="B48" t="str">
            <v>Empreendimentos.6154112103</v>
          </cell>
        </row>
        <row r="49">
          <cell r="B49" t="str">
            <v>Empreendimentos.6154112107</v>
          </cell>
        </row>
        <row r="50">
          <cell r="B50" t="str">
            <v>Empreendimentos.6154112115</v>
          </cell>
        </row>
        <row r="51">
          <cell r="B51" t="str">
            <v>Empreendimentos.6154112119</v>
          </cell>
        </row>
        <row r="52">
          <cell r="B52" t="str">
            <v>Empreendimentos.6154112123</v>
          </cell>
        </row>
        <row r="53">
          <cell r="B53" t="str">
            <v>Empreendimentos.6154112128</v>
          </cell>
        </row>
        <row r="54">
          <cell r="B54" t="str">
            <v>Empreendimentos.6154112131</v>
          </cell>
        </row>
        <row r="55">
          <cell r="B55" t="str">
            <v>Empreendimentos.6154112135</v>
          </cell>
        </row>
        <row r="56">
          <cell r="B56" t="str">
            <v>Empreendimentos.6154119105</v>
          </cell>
        </row>
        <row r="57">
          <cell r="B57" t="str">
            <v>Empreendimentos.6154119902</v>
          </cell>
        </row>
        <row r="58">
          <cell r="B58" t="str">
            <v>Empreendimentos.6154112133</v>
          </cell>
        </row>
        <row r="59">
          <cell r="B59" t="str">
            <v>Empreendimentos.1124110001</v>
          </cell>
        </row>
        <row r="60">
          <cell r="B60" t="str">
            <v>Empreendimentos.6154112136</v>
          </cell>
        </row>
        <row r="61">
          <cell r="B61" t="str">
            <v>Empreendimentos.6154112137</v>
          </cell>
        </row>
        <row r="62">
          <cell r="B62" t="str">
            <v>Empreendimentos.6154112138</v>
          </cell>
        </row>
        <row r="63">
          <cell r="B63" t="str">
            <v>Empreendimentos.6154112139</v>
          </cell>
        </row>
        <row r="64">
          <cell r="B64" t="str">
            <v>Empreendimentos.6154112140</v>
          </cell>
        </row>
        <row r="65">
          <cell r="B65" t="str">
            <v>Empreendimentos.6154112141</v>
          </cell>
        </row>
        <row r="66">
          <cell r="B66" t="str">
            <v>Empreendimentos.6154112142</v>
          </cell>
        </row>
        <row r="67">
          <cell r="B67" t="str">
            <v>Empreendimentos.6154112144</v>
          </cell>
        </row>
        <row r="68">
          <cell r="B68" t="str">
            <v>Empreendimentos.6154112165</v>
          </cell>
        </row>
        <row r="69">
          <cell r="B69" t="str">
            <v>Operações.6154111101</v>
          </cell>
        </row>
        <row r="70">
          <cell r="B70" t="str">
            <v>Operações.6154111103</v>
          </cell>
        </row>
        <row r="71">
          <cell r="B71" t="str">
            <v>Operações.6154111104</v>
          </cell>
        </row>
        <row r="72">
          <cell r="B72" t="str">
            <v>Operações.6154111105</v>
          </cell>
        </row>
        <row r="73">
          <cell r="B73" t="str">
            <v>Operações.6154111108</v>
          </cell>
        </row>
        <row r="74">
          <cell r="B74" t="str">
            <v>Operações.6154112102</v>
          </cell>
        </row>
        <row r="75">
          <cell r="B75" t="str">
            <v>Operações.6154112103</v>
          </cell>
        </row>
        <row r="76">
          <cell r="B76" t="str">
            <v>Operações.6154112104</v>
          </cell>
        </row>
        <row r="77">
          <cell r="B77" t="str">
            <v>Operações.6154112106</v>
          </cell>
        </row>
        <row r="78">
          <cell r="B78" t="str">
            <v>Operações.6154112107</v>
          </cell>
        </row>
        <row r="79">
          <cell r="B79" t="str">
            <v>Operações.6154112114</v>
          </cell>
        </row>
        <row r="80">
          <cell r="B80" t="str">
            <v>Operações.6154112115</v>
          </cell>
        </row>
        <row r="81">
          <cell r="B81" t="str">
            <v>Operações.6154112116</v>
          </cell>
        </row>
        <row r="82">
          <cell r="B82" t="str">
            <v>Operações.6154112117</v>
          </cell>
        </row>
        <row r="83">
          <cell r="B83" t="str">
            <v>Operações.6154112118</v>
          </cell>
        </row>
        <row r="84">
          <cell r="B84" t="str">
            <v>Operações.6154112119</v>
          </cell>
        </row>
        <row r="85">
          <cell r="B85" t="str">
            <v>Operações.6154112120</v>
          </cell>
        </row>
        <row r="86">
          <cell r="B86" t="str">
            <v>Operações.6154112122</v>
          </cell>
        </row>
        <row r="87">
          <cell r="B87" t="str">
            <v>Operações.6154112124</v>
          </cell>
        </row>
        <row r="88">
          <cell r="B88" t="str">
            <v>Operações.6154112125</v>
          </cell>
        </row>
        <row r="89">
          <cell r="B89" t="str">
            <v>Operações.6154112126</v>
          </cell>
        </row>
        <row r="90">
          <cell r="B90" t="str">
            <v>Operações.6154112127</v>
          </cell>
        </row>
        <row r="91">
          <cell r="B91" t="str">
            <v>Operações.6154112128</v>
          </cell>
        </row>
        <row r="92">
          <cell r="B92" t="str">
            <v>Operações.6154112129</v>
          </cell>
        </row>
        <row r="93">
          <cell r="B93" t="str">
            <v>Operações.6154112130</v>
          </cell>
        </row>
        <row r="94">
          <cell r="B94" t="str">
            <v>Operações.6154112131</v>
          </cell>
        </row>
        <row r="95">
          <cell r="B95" t="str">
            <v>Operações.6154112134</v>
          </cell>
        </row>
        <row r="96">
          <cell r="B96" t="str">
            <v>Operações.6154112135</v>
          </cell>
        </row>
        <row r="97">
          <cell r="B97" t="str">
            <v>Operações.6154112145</v>
          </cell>
        </row>
        <row r="98">
          <cell r="B98" t="str">
            <v>Operações.6154112148</v>
          </cell>
        </row>
        <row r="99">
          <cell r="B99" t="str">
            <v>Operações.6154112149</v>
          </cell>
        </row>
        <row r="100">
          <cell r="B100" t="str">
            <v>Operações.6154112150</v>
          </cell>
        </row>
        <row r="101">
          <cell r="B101" t="str">
            <v>Operações.6154112174</v>
          </cell>
        </row>
        <row r="102">
          <cell r="B102" t="str">
            <v>Operações.6154119102</v>
          </cell>
        </row>
        <row r="103">
          <cell r="B103" t="str">
            <v>Operações.6154119104</v>
          </cell>
        </row>
        <row r="104">
          <cell r="B104" t="str">
            <v>Operações.6154119105</v>
          </cell>
        </row>
        <row r="105">
          <cell r="B105" t="str">
            <v>Operações.6154119902</v>
          </cell>
        </row>
        <row r="106">
          <cell r="B106" t="str">
            <v>Operações.6154119905</v>
          </cell>
        </row>
        <row r="107">
          <cell r="B107" t="str">
            <v>Operações.6154112175</v>
          </cell>
        </row>
        <row r="108">
          <cell r="B108" t="str">
            <v>Operações.6154112133</v>
          </cell>
        </row>
        <row r="109">
          <cell r="B109" t="str">
            <v>Operações.1124110001</v>
          </cell>
        </row>
        <row r="110">
          <cell r="B110" t="str">
            <v>Operações.1129530011</v>
          </cell>
        </row>
        <row r="111">
          <cell r="B111" t="str">
            <v>Operações.1129530021</v>
          </cell>
        </row>
        <row r="112">
          <cell r="B112" t="str">
            <v>Operações.6154112105</v>
          </cell>
        </row>
        <row r="113">
          <cell r="B113" t="str">
            <v>Operações.6154112136</v>
          </cell>
        </row>
        <row r="114">
          <cell r="B114" t="str">
            <v>Operações.6154112137</v>
          </cell>
        </row>
        <row r="115">
          <cell r="B115" t="str">
            <v>Operações.6154112138</v>
          </cell>
        </row>
        <row r="116">
          <cell r="B116" t="str">
            <v>Operações.6154112139</v>
          </cell>
        </row>
        <row r="117">
          <cell r="B117" t="str">
            <v>Operações.6154112140</v>
          </cell>
        </row>
        <row r="118">
          <cell r="B118" t="str">
            <v>Operações.6154112141</v>
          </cell>
        </row>
        <row r="119">
          <cell r="B119" t="str">
            <v>Operações.6154112142</v>
          </cell>
        </row>
        <row r="120">
          <cell r="B120" t="str">
            <v>Operações.6154112144</v>
          </cell>
        </row>
        <row r="121">
          <cell r="B121" t="str">
            <v>Operações.6154119302</v>
          </cell>
        </row>
        <row r="122">
          <cell r="B122" t="str">
            <v>Operações.6154119304</v>
          </cell>
        </row>
        <row r="123">
          <cell r="B123" t="str">
            <v>Financeira.6154111103</v>
          </cell>
        </row>
        <row r="124">
          <cell r="B124" t="str">
            <v>Financeira.6154111108</v>
          </cell>
        </row>
        <row r="125">
          <cell r="B125" t="str">
            <v>Financeira.6154112103</v>
          </cell>
        </row>
        <row r="126">
          <cell r="B126" t="str">
            <v>Financeira.6154112108</v>
          </cell>
        </row>
        <row r="127">
          <cell r="B127" t="str">
            <v>Financeira.6154112114</v>
          </cell>
        </row>
        <row r="128">
          <cell r="B128" t="str">
            <v>Financeira.6154112115</v>
          </cell>
        </row>
        <row r="129">
          <cell r="B129" t="str">
            <v>Financeira.6154112118</v>
          </cell>
        </row>
        <row r="130">
          <cell r="B130" t="str">
            <v>Financeira.6154112119</v>
          </cell>
        </row>
        <row r="131">
          <cell r="B131" t="str">
            <v>Financeira.6154112127</v>
          </cell>
        </row>
        <row r="132">
          <cell r="B132" t="str">
            <v>Financeira.6154112131</v>
          </cell>
        </row>
        <row r="133">
          <cell r="B133" t="str">
            <v>Financeira.6154112135</v>
          </cell>
        </row>
        <row r="134">
          <cell r="B134" t="str">
            <v>Financeira.6154119105</v>
          </cell>
        </row>
        <row r="135">
          <cell r="B135" t="str">
            <v>Financeira.6154119902</v>
          </cell>
        </row>
        <row r="136">
          <cell r="B136" t="str">
            <v>Financeira.6154112176</v>
          </cell>
        </row>
        <row r="137">
          <cell r="B137" t="str">
            <v>Financeira.1124110001</v>
          </cell>
        </row>
        <row r="138">
          <cell r="B138" t="str">
            <v>Financeira.6154112136</v>
          </cell>
        </row>
        <row r="139">
          <cell r="B139" t="str">
            <v>Financeira.6154112137</v>
          </cell>
        </row>
        <row r="140">
          <cell r="B140" t="str">
            <v>Financeira.6154112138</v>
          </cell>
        </row>
        <row r="141">
          <cell r="B141" t="str">
            <v>Financeira.6154112139</v>
          </cell>
        </row>
        <row r="142">
          <cell r="B142" t="str">
            <v>Financeira.6154112140</v>
          </cell>
        </row>
        <row r="143">
          <cell r="B143" t="str">
            <v>Financeira.6154112141</v>
          </cell>
        </row>
        <row r="144">
          <cell r="B144" t="str">
            <v>Financeira.6154112142</v>
          </cell>
        </row>
        <row r="145">
          <cell r="B145" t="str">
            <v>Financeira.6154112144</v>
          </cell>
        </row>
        <row r="146">
          <cell r="B146" t="str">
            <v>Financeira.6154111106</v>
          </cell>
        </row>
        <row r="147">
          <cell r="B147" t="str">
            <v>Financeira.6154112165</v>
          </cell>
        </row>
        <row r="148">
          <cell r="B148" t="str">
            <v>Financeira.6154112173</v>
          </cell>
        </row>
        <row r="149">
          <cell r="B149" t="str">
            <v>Financeira.6154119107</v>
          </cell>
        </row>
        <row r="150">
          <cell r="B150" t="str">
            <v>Administrativa.6154111101</v>
          </cell>
        </row>
        <row r="151">
          <cell r="B151" t="str">
            <v>Administrativa.6154111103</v>
          </cell>
        </row>
        <row r="152">
          <cell r="B152" t="str">
            <v>Administrativa.6154111104</v>
          </cell>
        </row>
        <row r="153">
          <cell r="B153" t="str">
            <v>Administrativa.6154111105</v>
          </cell>
        </row>
        <row r="154">
          <cell r="B154" t="str">
            <v>Administrativa.6154111108</v>
          </cell>
        </row>
        <row r="155">
          <cell r="B155" t="str">
            <v>Administrativa.6154112102</v>
          </cell>
        </row>
        <row r="156">
          <cell r="B156" t="str">
            <v>Administrativa.6154112103</v>
          </cell>
        </row>
        <row r="157">
          <cell r="B157" t="str">
            <v>Administrativa.6154112109</v>
          </cell>
        </row>
        <row r="158">
          <cell r="B158" t="str">
            <v>Administrativa.6154112111</v>
          </cell>
        </row>
        <row r="159">
          <cell r="B159" t="str">
            <v>Administrativa.6154112113</v>
          </cell>
        </row>
        <row r="160">
          <cell r="B160" t="str">
            <v>Administrativa.6154112114</v>
          </cell>
        </row>
        <row r="161">
          <cell r="B161" t="str">
            <v>Administrativa.6154112115</v>
          </cell>
        </row>
        <row r="162">
          <cell r="B162" t="str">
            <v>Administrativa.6154112116</v>
          </cell>
        </row>
        <row r="163">
          <cell r="B163" t="str">
            <v>Administrativa.6154112117</v>
          </cell>
        </row>
        <row r="164">
          <cell r="B164" t="str">
            <v>Administrativa.6154112118</v>
          </cell>
        </row>
        <row r="165">
          <cell r="B165" t="str">
            <v>Administrativa.6154112119</v>
          </cell>
        </row>
        <row r="166">
          <cell r="B166" t="str">
            <v>Administrativa.6154112120</v>
          </cell>
        </row>
        <row r="167">
          <cell r="B167" t="str">
            <v>Administrativa.6154112122</v>
          </cell>
        </row>
        <row r="168">
          <cell r="B168" t="str">
            <v>Administrativa.6154112123</v>
          </cell>
        </row>
        <row r="169">
          <cell r="B169" t="str">
            <v>Administrativa.6154112124</v>
          </cell>
        </row>
        <row r="170">
          <cell r="B170" t="str">
            <v>Administrativa.6154112125</v>
          </cell>
        </row>
        <row r="171">
          <cell r="B171" t="str">
            <v>Administrativa.6154112127</v>
          </cell>
        </row>
        <row r="172">
          <cell r="B172" t="str">
            <v>Administrativa.6154112128</v>
          </cell>
        </row>
        <row r="173">
          <cell r="B173" t="str">
            <v>Administrativa.6154112129</v>
          </cell>
        </row>
        <row r="174">
          <cell r="B174" t="str">
            <v>Administrativa.6154112131</v>
          </cell>
        </row>
        <row r="175">
          <cell r="B175" t="str">
            <v>Administrativa.6154112134</v>
          </cell>
        </row>
        <row r="176">
          <cell r="B176" t="str">
            <v>Administrativa.6154112135</v>
          </cell>
        </row>
        <row r="177">
          <cell r="B177" t="str">
            <v>Administrativa.6154112145</v>
          </cell>
        </row>
        <row r="178">
          <cell r="B178" t="str">
            <v>Administrativa.6154112164</v>
          </cell>
        </row>
        <row r="179">
          <cell r="B179" t="str">
            <v>Administrativa.6154112166</v>
          </cell>
        </row>
        <row r="180">
          <cell r="B180" t="str">
            <v>Administrativa.6154112169</v>
          </cell>
        </row>
        <row r="181">
          <cell r="B181" t="str">
            <v>Administrativa.6154112171</v>
          </cell>
        </row>
        <row r="182">
          <cell r="B182" t="str">
            <v>Administrativa.6154112172</v>
          </cell>
        </row>
        <row r="183">
          <cell r="B183" t="str">
            <v>Administrativa.6154112174</v>
          </cell>
        </row>
        <row r="184">
          <cell r="B184" t="str">
            <v>Administrativa.6154119102</v>
          </cell>
        </row>
        <row r="185">
          <cell r="B185" t="str">
            <v>Administrativa.6154119104</v>
          </cell>
        </row>
        <row r="186">
          <cell r="B186" t="str">
            <v>Administrativa.6154119105</v>
          </cell>
        </row>
        <row r="187">
          <cell r="B187" t="str">
            <v>Administrativa.6154119902</v>
          </cell>
        </row>
        <row r="188">
          <cell r="B188" t="str">
            <v>Administrativa.6154119905</v>
          </cell>
        </row>
        <row r="189">
          <cell r="B189" t="str">
            <v>Administrativa.6154112133</v>
          </cell>
        </row>
        <row r="190">
          <cell r="B190" t="str">
            <v>Administrativa.6154112168</v>
          </cell>
        </row>
        <row r="191">
          <cell r="B191" t="str">
            <v>Administrativa.6154119907</v>
          </cell>
        </row>
        <row r="192">
          <cell r="B192" t="str">
            <v>Administrativa.1124110001</v>
          </cell>
        </row>
        <row r="193">
          <cell r="B193" t="str">
            <v>Administrativa.6154112136</v>
          </cell>
        </row>
        <row r="194">
          <cell r="B194" t="str">
            <v>Administrativa.6154112137</v>
          </cell>
        </row>
        <row r="195">
          <cell r="B195" t="str">
            <v>Administrativa.6154112138</v>
          </cell>
        </row>
        <row r="196">
          <cell r="B196" t="str">
            <v>Administrativa.6154112139</v>
          </cell>
        </row>
        <row r="197">
          <cell r="B197" t="str">
            <v>Administrativa.6154112140</v>
          </cell>
        </row>
        <row r="198">
          <cell r="B198" t="str">
            <v>Administrativa.6154112141</v>
          </cell>
        </row>
        <row r="199">
          <cell r="B199" t="str">
            <v>Administrativa.6154112142</v>
          </cell>
        </row>
        <row r="200">
          <cell r="B200" t="str">
            <v>Administrativa.6154112144</v>
          </cell>
        </row>
        <row r="201">
          <cell r="B201" t="str">
            <v>Administrativa.6154111106</v>
          </cell>
        </row>
        <row r="202">
          <cell r="B202" t="str">
            <v>Administrativa.6154112163</v>
          </cell>
        </row>
        <row r="203">
          <cell r="B203" t="str">
            <v>Administrativa.6154112165</v>
          </cell>
        </row>
        <row r="204">
          <cell r="B204" t="str">
            <v>Administrativa.6154112170</v>
          </cell>
        </row>
        <row r="205">
          <cell r="B205" t="str">
            <v>Administrativa.6154119103</v>
          </cell>
        </row>
        <row r="206">
          <cell r="B206" t="str">
            <v>Administrativa.6154119107</v>
          </cell>
        </row>
        <row r="207">
          <cell r="B207" t="str">
            <v>Administrativa.6154119301</v>
          </cell>
        </row>
        <row r="208">
          <cell r="B208" t="str">
            <v>Administrativa.6154119302</v>
          </cell>
        </row>
        <row r="209">
          <cell r="B209" t="str">
            <v>Administrativa.6154119304</v>
          </cell>
        </row>
        <row r="210">
          <cell r="B210" t="str">
            <v>Conselho.6154111103</v>
          </cell>
        </row>
        <row r="211">
          <cell r="B211" t="str">
            <v>Conselho.6154111108</v>
          </cell>
        </row>
        <row r="212">
          <cell r="B212" t="str">
            <v>Conselho.6154112114</v>
          </cell>
        </row>
        <row r="213">
          <cell r="B213" t="str">
            <v>Conselho.6154112127</v>
          </cell>
        </row>
        <row r="214">
          <cell r="B214" t="str">
            <v>Conselho.6154112128</v>
          </cell>
        </row>
        <row r="215">
          <cell r="B215" t="str">
            <v>Conselho.6154112135</v>
          </cell>
        </row>
        <row r="216">
          <cell r="B216" t="str">
            <v>Conselho.6154119105</v>
          </cell>
        </row>
        <row r="217">
          <cell r="B217" t="str">
            <v>Conselho.6154112136</v>
          </cell>
        </row>
        <row r="218">
          <cell r="B218" t="str">
            <v>Conselho.6154112138</v>
          </cell>
        </row>
        <row r="219">
          <cell r="B219" t="str">
            <v>Conselho.6154112140</v>
          </cell>
        </row>
        <row r="220">
          <cell r="B220" t="str">
            <v>Conselho.6154112141</v>
          </cell>
        </row>
        <row r="221">
          <cell r="B221" t="str">
            <v>Total Geral.0</v>
          </cell>
        </row>
        <row r="222">
          <cell r="B222" t="str">
            <v>Total Geral.0</v>
          </cell>
        </row>
        <row r="223">
          <cell r="B223" t="str">
            <v>Total Geral.0</v>
          </cell>
        </row>
        <row r="224">
          <cell r="B224" t="str">
            <v>Total Geral.0</v>
          </cell>
        </row>
        <row r="225">
          <cell r="B225" t="str">
            <v>Total Geral.0</v>
          </cell>
        </row>
        <row r="226">
          <cell r="B226" t="str">
            <v>Total Geral.0</v>
          </cell>
        </row>
        <row r="227">
          <cell r="B227" t="str">
            <v>Total Geral.0</v>
          </cell>
        </row>
        <row r="228">
          <cell r="B228" t="str">
            <v>Total Geral.0</v>
          </cell>
        </row>
        <row r="229">
          <cell r="B229" t="str">
            <v>Total Geral.0</v>
          </cell>
        </row>
        <row r="230">
          <cell r="B230" t="str">
            <v>Total Geral.0</v>
          </cell>
        </row>
        <row r="231">
          <cell r="B231" t="str">
            <v>Total Geral.0</v>
          </cell>
        </row>
        <row r="232">
          <cell r="B232" t="str">
            <v>Total Geral.0</v>
          </cell>
        </row>
        <row r="233">
          <cell r="B233" t="str">
            <v>Total Geral.0</v>
          </cell>
        </row>
        <row r="234">
          <cell r="B234" t="str">
            <v>Total Geral.0</v>
          </cell>
        </row>
        <row r="235">
          <cell r="B235" t="str">
            <v>Total Geral.0</v>
          </cell>
        </row>
        <row r="236">
          <cell r="B236" t="str">
            <v>Total Geral.0</v>
          </cell>
        </row>
        <row r="237">
          <cell r="B237" t="str">
            <v>Total Geral.0</v>
          </cell>
        </row>
        <row r="238">
          <cell r="B238" t="str">
            <v>Total Geral.0</v>
          </cell>
        </row>
        <row r="239">
          <cell r="B239" t="str">
            <v>Total Geral.0</v>
          </cell>
        </row>
        <row r="240">
          <cell r="B240" t="str">
            <v>Total Geral.0</v>
          </cell>
        </row>
        <row r="241">
          <cell r="B241" t="str">
            <v>Total Geral.0</v>
          </cell>
        </row>
        <row r="242">
          <cell r="B242" t="str">
            <v>Total Geral.0</v>
          </cell>
        </row>
        <row r="243">
          <cell r="B243" t="str">
            <v>Total Geral.0</v>
          </cell>
        </row>
        <row r="244">
          <cell r="B244" t="str">
            <v>Total Geral.0</v>
          </cell>
        </row>
        <row r="245">
          <cell r="B245" t="str">
            <v>Total Geral.0</v>
          </cell>
        </row>
        <row r="246">
          <cell r="B246" t="str">
            <v>Total Geral.0</v>
          </cell>
        </row>
        <row r="247">
          <cell r="B247" t="str">
            <v>Total Geral.0</v>
          </cell>
        </row>
        <row r="248">
          <cell r="B248" t="str">
            <v>Total Geral.0</v>
          </cell>
        </row>
        <row r="249">
          <cell r="B249" t="str">
            <v>Total Geral.0</v>
          </cell>
        </row>
        <row r="250">
          <cell r="B250" t="str">
            <v>Total Geral.0</v>
          </cell>
        </row>
        <row r="251">
          <cell r="B251" t="str">
            <v>Total Geral.0</v>
          </cell>
        </row>
        <row r="252">
          <cell r="B252" t="str">
            <v>Total Geral.0</v>
          </cell>
        </row>
        <row r="253">
          <cell r="B253" t="str">
            <v>Total Geral.0</v>
          </cell>
        </row>
        <row r="254">
          <cell r="B254" t="str">
            <v>Total Geral.0</v>
          </cell>
        </row>
        <row r="255">
          <cell r="B255" t="str">
            <v>Total Geral.0</v>
          </cell>
        </row>
        <row r="256">
          <cell r="B256" t="str">
            <v>Total Geral.0</v>
          </cell>
        </row>
        <row r="257">
          <cell r="B257" t="str">
            <v>Total Geral.0</v>
          </cell>
        </row>
        <row r="258">
          <cell r="B258" t="str">
            <v>Total Geral.0</v>
          </cell>
        </row>
        <row r="259">
          <cell r="B259" t="str">
            <v>Total Geral.0</v>
          </cell>
        </row>
        <row r="260">
          <cell r="B260" t="str">
            <v>Total Geral.0</v>
          </cell>
        </row>
        <row r="261">
          <cell r="B261" t="str">
            <v>Total Geral.0</v>
          </cell>
        </row>
        <row r="262">
          <cell r="B262" t="str">
            <v>Total Geral.0</v>
          </cell>
        </row>
        <row r="263">
          <cell r="B263" t="str">
            <v>Total Geral.0</v>
          </cell>
        </row>
        <row r="264">
          <cell r="B264" t="str">
            <v>Total Geral.0</v>
          </cell>
        </row>
        <row r="265">
          <cell r="B265" t="str">
            <v>Total Geral.0</v>
          </cell>
        </row>
        <row r="266">
          <cell r="B266" t="str">
            <v>Total Geral.0</v>
          </cell>
        </row>
        <row r="267">
          <cell r="B267" t="str">
            <v>Total Geral.0</v>
          </cell>
        </row>
        <row r="268">
          <cell r="B268" t="str">
            <v>Total Geral.0</v>
          </cell>
        </row>
        <row r="269">
          <cell r="B269" t="str">
            <v>Total Geral.0</v>
          </cell>
        </row>
        <row r="270">
          <cell r="B270" t="str">
            <v>Total Geral.0</v>
          </cell>
        </row>
        <row r="271">
          <cell r="B271" t="str">
            <v>Total Geral.0</v>
          </cell>
        </row>
        <row r="272">
          <cell r="B272" t="str">
            <v>Total Geral.0</v>
          </cell>
        </row>
        <row r="273">
          <cell r="B273" t="str">
            <v>Total Geral.0</v>
          </cell>
        </row>
        <row r="274">
          <cell r="B274" t="str">
            <v>Total Geral.0</v>
          </cell>
        </row>
        <row r="275">
          <cell r="B275" t="str">
            <v>Total Geral.0</v>
          </cell>
        </row>
        <row r="276">
          <cell r="B276" t="str">
            <v>Total Geral.0</v>
          </cell>
        </row>
        <row r="277">
          <cell r="B277" t="str">
            <v>Total Geral.0</v>
          </cell>
        </row>
        <row r="278">
          <cell r="B278" t="str">
            <v>Total Geral.0</v>
          </cell>
        </row>
        <row r="279">
          <cell r="B279" t="str">
            <v>Total Geral.0</v>
          </cell>
        </row>
        <row r="280">
          <cell r="B280" t="str">
            <v>Total Geral.0</v>
          </cell>
        </row>
        <row r="281">
          <cell r="B281" t="str">
            <v>Total Geral.0</v>
          </cell>
        </row>
        <row r="282">
          <cell r="B282" t="str">
            <v>Total Geral.0</v>
          </cell>
        </row>
        <row r="283">
          <cell r="B283" t="str">
            <v>Total Geral.0</v>
          </cell>
        </row>
        <row r="284">
          <cell r="B284" t="str">
            <v>Total Geral.0</v>
          </cell>
        </row>
        <row r="285">
          <cell r="B285" t="str">
            <v>Total Geral.0</v>
          </cell>
        </row>
        <row r="286">
          <cell r="B286" t="str">
            <v>Total Geral.0</v>
          </cell>
        </row>
        <row r="287">
          <cell r="B287" t="str">
            <v>Total Geral.0</v>
          </cell>
        </row>
        <row r="288">
          <cell r="B288" t="str">
            <v>Total Geral.0</v>
          </cell>
        </row>
        <row r="289">
          <cell r="B289" t="str">
            <v>Total Geral.0</v>
          </cell>
        </row>
        <row r="290">
          <cell r="B290" t="str">
            <v>Total Geral.0</v>
          </cell>
        </row>
        <row r="291">
          <cell r="B291" t="str">
            <v>Total Geral.0</v>
          </cell>
        </row>
        <row r="292">
          <cell r="B292" t="str">
            <v>Total Geral.0</v>
          </cell>
        </row>
        <row r="293">
          <cell r="B293" t="str">
            <v>Total Geral.0</v>
          </cell>
        </row>
        <row r="294">
          <cell r="B294" t="str">
            <v>Total Geral.0</v>
          </cell>
        </row>
        <row r="295">
          <cell r="B295" t="str">
            <v>Total Geral.0</v>
          </cell>
        </row>
        <row r="296">
          <cell r="B296" t="str">
            <v>Total Geral.0</v>
          </cell>
        </row>
        <row r="297">
          <cell r="B297" t="str">
            <v>Total Geral.0</v>
          </cell>
        </row>
        <row r="298">
          <cell r="B298" t="str">
            <v>Total Geral.0</v>
          </cell>
        </row>
        <row r="299">
          <cell r="B299" t="str">
            <v>Total Geral.0</v>
          </cell>
        </row>
        <row r="300">
          <cell r="B300" t="str">
            <v>Total Geral.0</v>
          </cell>
        </row>
        <row r="301">
          <cell r="B301" t="str">
            <v>Total Geral.0</v>
          </cell>
        </row>
        <row r="302">
          <cell r="B302" t="str">
            <v>Total Geral.0</v>
          </cell>
        </row>
        <row r="303">
          <cell r="B303" t="str">
            <v>Total Geral.0</v>
          </cell>
        </row>
        <row r="304">
          <cell r="B304" t="str">
            <v>Total Geral.0</v>
          </cell>
        </row>
        <row r="305">
          <cell r="B305" t="str">
            <v>Total Geral.0</v>
          </cell>
        </row>
        <row r="306">
          <cell r="B306" t="str">
            <v>Total Geral.0</v>
          </cell>
        </row>
        <row r="307">
          <cell r="B307" t="str">
            <v>Total Geral.0</v>
          </cell>
        </row>
        <row r="308">
          <cell r="B308" t="str">
            <v>Total Geral.0</v>
          </cell>
        </row>
        <row r="309">
          <cell r="B309" t="str">
            <v>Total Geral.0</v>
          </cell>
        </row>
        <row r="310">
          <cell r="B310" t="str">
            <v>Total Geral.0</v>
          </cell>
        </row>
        <row r="311">
          <cell r="B311" t="str">
            <v>Total Geral.0</v>
          </cell>
        </row>
        <row r="312">
          <cell r="B312" t="str">
            <v>Total Geral.0</v>
          </cell>
        </row>
        <row r="313">
          <cell r="B313" t="str">
            <v>Total Geral.0</v>
          </cell>
        </row>
        <row r="314">
          <cell r="B314" t="str">
            <v>Total Geral.0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 t="str">
            <v>P.Presidência</v>
          </cell>
        </row>
        <row r="325">
          <cell r="B325" t="str">
            <v>P.Auditoria Interna</v>
          </cell>
        </row>
        <row r="326">
          <cell r="B326" t="str">
            <v>P.Depto Jurídico</v>
          </cell>
        </row>
        <row r="327">
          <cell r="B327" t="str">
            <v>P.Depto de Comunicação</v>
          </cell>
        </row>
        <row r="328">
          <cell r="B328" t="str">
            <v>P.Depto de Gestão Estratégica</v>
          </cell>
        </row>
        <row r="329">
          <cell r="B329" t="str">
            <v>E.Depto de Engenharia</v>
          </cell>
        </row>
        <row r="330">
          <cell r="B330" t="str">
            <v>E.Depto de Gestão de Obras</v>
          </cell>
        </row>
        <row r="331">
          <cell r="B331" t="str">
            <v>E.Depto de Planejamento e Expansão</v>
          </cell>
        </row>
        <row r="332">
          <cell r="B332" t="str">
            <v>E.Dir. de Empreendimentos</v>
          </cell>
        </row>
        <row r="333">
          <cell r="B333" t="str">
            <v>E.Depto de Novos Negócios</v>
          </cell>
        </row>
        <row r="334">
          <cell r="B334" t="str">
            <v>O.Diretoria de Operações</v>
          </cell>
        </row>
        <row r="335">
          <cell r="B335" t="str">
            <v>O.Div. De Gestão da Manutenção</v>
          </cell>
        </row>
        <row r="336">
          <cell r="B336" t="str">
            <v>O.Depto Regional Jupiá</v>
          </cell>
        </row>
        <row r="337">
          <cell r="B337" t="str">
            <v>O.Depto Regional Bauru</v>
          </cell>
        </row>
        <row r="338">
          <cell r="B338" t="str">
            <v>O.Depto Regional Cabreúva</v>
          </cell>
        </row>
        <row r="339">
          <cell r="B339" t="str">
            <v>O.Depto Regional São Paulo</v>
          </cell>
        </row>
        <row r="340">
          <cell r="B340" t="str">
            <v>O.Depto Regional Taubaté</v>
          </cell>
        </row>
        <row r="341">
          <cell r="B341" t="str">
            <v>O.Depto de Operação</v>
          </cell>
        </row>
        <row r="342">
          <cell r="B342" t="str">
            <v>O.Div. de Análise da Operação</v>
          </cell>
        </row>
        <row r="343">
          <cell r="B343" t="str">
            <v>O.Div. de Tempo Real</v>
          </cell>
        </row>
        <row r="344">
          <cell r="B344" t="str">
            <v>F.Dir.Financeira e de Rel. com Investidores</v>
          </cell>
        </row>
        <row r="345">
          <cell r="B345" t="str">
            <v>F.Depto de Rel. com Investidores</v>
          </cell>
        </row>
        <row r="346">
          <cell r="B346" t="str">
            <v>F.Depto de Planejamento Financeiro</v>
          </cell>
        </row>
        <row r="347">
          <cell r="B347" t="str">
            <v>F.Depto Financeiro</v>
          </cell>
        </row>
        <row r="348">
          <cell r="B348" t="str">
            <v>F.Depto de Contabilidade</v>
          </cell>
        </row>
        <row r="349">
          <cell r="B349" t="str">
            <v>A.Depto de Suprimentos</v>
          </cell>
        </row>
        <row r="350">
          <cell r="B350" t="str">
            <v>A.Depto de Recursos Humanos</v>
          </cell>
        </row>
        <row r="351">
          <cell r="B351" t="str">
            <v>A.Desenvolvimento Organizacional</v>
          </cell>
        </row>
        <row r="352">
          <cell r="B352" t="str">
            <v>A.Dir. Administrativa</v>
          </cell>
        </row>
        <row r="353">
          <cell r="B353" t="str">
            <v>A.Depto de Tec. da Informação</v>
          </cell>
        </row>
        <row r="354">
          <cell r="B354" t="str">
            <v>C.Conselho de Administração</v>
          </cell>
        </row>
        <row r="355">
          <cell r="B355" t="str">
            <v>C.Conselho Fiscal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</sheetData>
      <sheetData sheetId="6"/>
      <sheetData sheetId="7">
        <row r="2">
          <cell r="B2">
            <v>700</v>
          </cell>
        </row>
      </sheetData>
      <sheetData sheetId="8"/>
      <sheetData sheetId="9">
        <row r="2">
          <cell r="B2">
            <v>700</v>
          </cell>
        </row>
      </sheetData>
      <sheetData sheetId="10">
        <row r="2">
          <cell r="B2">
            <v>707</v>
          </cell>
          <cell r="D2">
            <v>101</v>
          </cell>
        </row>
      </sheetData>
      <sheetData sheetId="11">
        <row r="2">
          <cell r="B2">
            <v>700</v>
          </cell>
        </row>
        <row r="9">
          <cell r="C9">
            <v>41609</v>
          </cell>
        </row>
        <row r="10">
          <cell r="C10">
            <v>41579</v>
          </cell>
        </row>
        <row r="11">
          <cell r="C11">
            <v>41244</v>
          </cell>
        </row>
        <row r="12">
          <cell r="C12">
            <v>40878</v>
          </cell>
        </row>
      </sheetData>
      <sheetData sheetId="12">
        <row r="2">
          <cell r="B2">
            <v>700</v>
          </cell>
        </row>
      </sheetData>
      <sheetData sheetId="13">
        <row r="2">
          <cell r="B2">
            <v>700</v>
          </cell>
        </row>
      </sheetData>
      <sheetData sheetId="14">
        <row r="2">
          <cell r="B2">
            <v>700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da máxima"/>
      <sheetName val="Falhas humanas"/>
      <sheetName val="Gráfico falhas humanas"/>
      <sheetName val="Confiabilidade"/>
      <sheetName val="Interrupções"/>
      <sheetName val="2009"/>
      <sheetName val="Jan10"/>
      <sheetName val="Fev10"/>
      <sheetName val="Mar10"/>
      <sheetName val="Histórico DREQ-FREQ-ENES-TF"/>
      <sheetName val="Gráfico histório DREQ"/>
      <sheetName val="Gráfico histório FREQ"/>
      <sheetName val="Gráfico histório ENES"/>
      <sheetName val="Gráfico histório IENS"/>
      <sheetName val="Gráfico histório IENS barra"/>
      <sheetName val="Gráfico histórico TFtyt"/>
      <sheetName val="Entrada"/>
      <sheetName val="Vetor Z (Ph-Ph)"/>
      <sheetName val="Vetor Z (Ph-E)"/>
      <sheetName val="Vetor Z (mho)"/>
      <sheetName val="Ajuste (prim)"/>
      <sheetName val="Ajuste (sec)"/>
      <sheetName val="Graf_mho"/>
      <sheetName val="PHS"/>
      <sheetName val="Dados"/>
      <sheetName val="Tratamento"/>
      <sheetName val="PSD_MHO"/>
      <sheetName val="MHO"/>
      <sheetName val="SETTINGS (PRIM)"/>
      <sheetName val="SETTINGS (sec)"/>
      <sheetName val="DRAWING LN ALL2"/>
      <sheetName val="DRAWING LLL ALL2"/>
      <sheetName val="DRAWING LL ALL2"/>
      <sheetName val="PHS LLL NonDir2"/>
      <sheetName val="PHS LL NonDir2"/>
      <sheetName val="PHS LN NonDir2"/>
      <sheetName val="PSD1 Calc "/>
      <sheetName val="LOAD DATA"/>
      <sheetName val="ZM01 LN  CALC"/>
      <sheetName val="ZM02 LN  CALC"/>
      <sheetName val="ZM03 LN  CALC"/>
      <sheetName val="ZM04 LN  CALC"/>
      <sheetName val="ZM05 LN  CALC"/>
      <sheetName val="PHS LN NonDir"/>
      <sheetName val="DRAWING LN ALL"/>
      <sheetName val="ZM01 LL  CALC"/>
      <sheetName val="ZM05 LL RV CALC"/>
      <sheetName val="ZM02 LL  CALC"/>
      <sheetName val="ZM03 LL  CALC"/>
      <sheetName val="ZM04 LL  CALC"/>
      <sheetName val="ZM05 LL  CALC"/>
      <sheetName val="PHS LL NonDir"/>
      <sheetName val="DRAWING LL ALL"/>
      <sheetName val="PHS LLL NonDir"/>
      <sheetName val="DRAWING LLL ALL"/>
      <sheetName val="ZM01 LN"/>
      <sheetName val="ZM01 LL"/>
      <sheetName val="ZM02 LL"/>
      <sheetName val="ZM03 LL"/>
      <sheetName val="ZM04 LL"/>
      <sheetName val="ZM05  LL"/>
      <sheetName val="ZM02 LN"/>
      <sheetName val="ZM03 LN"/>
      <sheetName val="ZM04 LN"/>
      <sheetName val="ZM05 LN"/>
      <sheetName val="Lista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>
        <row r="13">
          <cell r="I13" t="str">
            <v>Elektro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I13">
            <v>2000</v>
          </cell>
        </row>
        <row r="14">
          <cell r="I14">
            <v>5</v>
          </cell>
        </row>
      </sheetData>
      <sheetData sheetId="29" refreshError="1">
        <row r="13">
          <cell r="L13">
            <v>460000</v>
          </cell>
        </row>
        <row r="14">
          <cell r="L14">
            <v>115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O EMPRESA"/>
      <sheetName val="Consolidado Empresa"/>
      <sheetName val="Empresa"/>
      <sheetName val="2001real"/>
      <sheetName val="EMPRESA_BUDGET"/>
      <sheetName val="Consolidado BU"/>
      <sheetName val="Consolidado BU´s"/>
      <sheetName val="2100real"/>
      <sheetName val="CONS.BU_BUDGET"/>
      <sheetName val="RESUMO INFRA"/>
      <sheetName val="Infra"/>
      <sheetName val="Infra (2)"/>
      <sheetName val="2200real"/>
      <sheetName val="INFRA_BUDGET"/>
      <sheetName val="Mainframe"/>
      <sheetName val="Storage"/>
      <sheetName val="Opens Servers"/>
      <sheetName val="Networking"/>
      <sheetName val="Security Solutions"/>
      <sheetName val="Mobile"/>
      <sheetName val="Overhead"/>
      <sheetName val="RESUMO BIS"/>
      <sheetName val="Bis (3)"/>
      <sheetName val="BIS (2)"/>
      <sheetName val="2300real"/>
      <sheetName val="BIS-BUDGET"/>
      <sheetName val="CRM"/>
      <sheetName val="EDM"/>
      <sheetName val="Contact Center"/>
      <sheetName val="Business Intelligence"/>
      <sheetName val="WS"/>
      <sheetName val="Overhead Bis"/>
      <sheetName val="Resumo Sistemas"/>
      <sheetName val="Sistemas"/>
      <sheetName val="Sistemas (2)"/>
      <sheetName val="2400real"/>
      <sheetName val="SISTEMAS_BUDGET"/>
      <sheetName val="IS"/>
      <sheetName val="Software Factory"/>
      <sheetName val="Project Develop."/>
      <sheetName val="Body Shop"/>
      <sheetName val="Packaged Applications"/>
      <sheetName val="ERP"/>
      <sheetName val="Payment Solution"/>
      <sheetName val="Overhead Sistemas"/>
      <sheetName val="Resumo Serviços"/>
      <sheetName val="Servicos"/>
      <sheetName val="Serviços"/>
      <sheetName val="2500real"/>
      <sheetName val="SERVIÇOS_BUDGET"/>
      <sheetName val="Facilities Management"/>
      <sheetName val="DBAS"/>
      <sheetName val="Service Desk"/>
      <sheetName val="Customer Service"/>
      <sheetName val="Business Continuity"/>
      <sheetName val="Infrastructure Service"/>
      <sheetName val="Overhead Servicos"/>
      <sheetName val="Resumo Tecnologia"/>
      <sheetName val="Tecnologia"/>
      <sheetName val="Tecnologia (2)"/>
      <sheetName val="2600real"/>
      <sheetName val="TECNOLOGIA_BUDGET"/>
      <sheetName val="Fitnet"/>
      <sheetName val="Overhead Tecnologia"/>
      <sheetName val="Resumo Consultoria"/>
      <sheetName val="Consultoria"/>
      <sheetName val="Consultoria (2)"/>
      <sheetName val="2700real"/>
      <sheetName val="CONSULTORIA_BUDGET"/>
      <sheetName val="Consulting"/>
      <sheetName val="Overhead Consultoria"/>
      <sheetName val="Resumo Corporativo"/>
      <sheetName val="Consolidado Corporativo"/>
      <sheetName val="Corporate"/>
      <sheetName val="2002real"/>
      <sheetName val="CORP_BUDGET"/>
      <sheetName val="Despesas Finaceiras"/>
      <sheetName val="2003real"/>
      <sheetName val="DFI_BUDGET"/>
      <sheetName val="Presidencia"/>
      <sheetName val="2004real"/>
      <sheetName val="PRESIDENCIA_BUDGET"/>
      <sheetName val="Marketing"/>
      <sheetName val="2005real"/>
      <sheetName val="MKT_BUDGET"/>
      <sheetName val="CIO"/>
      <sheetName val="2006real"/>
      <sheetName val="CIO_BUDGET"/>
      <sheetName val="Financas"/>
      <sheetName val="2007real"/>
      <sheetName val="FINANCEIRO-BUDGET"/>
      <sheetName val="Recursos Humanos"/>
      <sheetName val="2008real"/>
      <sheetName val="RH _BUDGET"/>
      <sheetName val="VPOP"/>
      <sheetName val="2009real"/>
      <sheetName val="VPOP_BUDGET"/>
      <sheetName val="Vendas"/>
      <sheetName val="2010real"/>
      <sheetName val="VENDAS_BUDGET"/>
      <sheetName val="Balanço"/>
      <sheetName val="DRE"/>
      <sheetName val="Output"/>
      <sheetName val="Financiamentos"/>
      <sheetName val="Net"/>
      <sheetName val="escoamento"/>
      <sheetName val="fluxo caixa 2002 juros"/>
      <sheetName val="Pendências"/>
      <sheetName val="Grafico"/>
      <sheetName val="pjsistemas"/>
      <sheetName val="pjbis"/>
      <sheetName val="pjserviços"/>
      <sheetName val="Bis"/>
      <sheetName val="Comiss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0"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YTD</v>
          </cell>
          <cell r="N10" t="str">
            <v/>
          </cell>
          <cell r="O10" t="str">
            <v>Budget (YTD Jan/Jun)</v>
          </cell>
        </row>
        <row r="12">
          <cell r="G12">
            <v>26057</v>
          </cell>
          <cell r="H12">
            <v>33057</v>
          </cell>
          <cell r="I12">
            <v>36725</v>
          </cell>
          <cell r="J12">
            <v>31092</v>
          </cell>
          <cell r="K12">
            <v>28430</v>
          </cell>
          <cell r="L12">
            <v>33060</v>
          </cell>
          <cell r="M12">
            <v>188421</v>
          </cell>
        </row>
        <row r="13">
          <cell r="G13">
            <v>0.25835667958705916</v>
          </cell>
          <cell r="H13">
            <v>0.26864182369420875</v>
          </cell>
          <cell r="I13">
            <v>0.11095985721632329</v>
          </cell>
          <cell r="J13">
            <v>-0.15338325391422736</v>
          </cell>
          <cell r="K13">
            <v>-8.5616878939920205E-2</v>
          </cell>
          <cell r="L13">
            <v>0.1628561378825184</v>
          </cell>
          <cell r="M13">
            <v>4.6998820219620656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G14">
            <v>6732</v>
          </cell>
          <cell r="H14">
            <v>7823</v>
          </cell>
          <cell r="I14">
            <v>7201</v>
          </cell>
          <cell r="J14">
            <v>5970</v>
          </cell>
          <cell r="K14">
            <v>6368</v>
          </cell>
          <cell r="L14">
            <v>10023</v>
          </cell>
          <cell r="M14">
            <v>44117</v>
          </cell>
        </row>
        <row r="15">
          <cell r="G15">
            <v>0.25835667958705916</v>
          </cell>
          <cell r="H15">
            <v>0.23665184378497747</v>
          </cell>
          <cell r="I15">
            <v>0.1960789652825051</v>
          </cell>
          <cell r="J15">
            <v>0.19201080663836356</v>
          </cell>
          <cell r="K15">
            <v>0.22398874428420681</v>
          </cell>
          <cell r="L15">
            <v>0.30317604355716876</v>
          </cell>
          <cell r="M15">
            <v>0.23414056819568943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G16">
            <v>2576</v>
          </cell>
          <cell r="H16">
            <v>4033</v>
          </cell>
          <cell r="I16">
            <v>3039</v>
          </cell>
          <cell r="J16">
            <v>1793</v>
          </cell>
          <cell r="K16">
            <v>2370</v>
          </cell>
          <cell r="L16">
            <v>5601</v>
          </cell>
          <cell r="M16">
            <v>19412</v>
          </cell>
          <cell r="O16">
            <v>29600</v>
          </cell>
        </row>
        <row r="17">
          <cell r="G17">
            <v>-3997</v>
          </cell>
          <cell r="H17">
            <v>-2393</v>
          </cell>
          <cell r="I17">
            <v>-2680</v>
          </cell>
          <cell r="J17">
            <v>-3065</v>
          </cell>
          <cell r="K17">
            <v>-3229</v>
          </cell>
          <cell r="L17">
            <v>-3659</v>
          </cell>
          <cell r="M17">
            <v>-19023</v>
          </cell>
          <cell r="O17">
            <v>-16500</v>
          </cell>
        </row>
        <row r="18">
          <cell r="G18">
            <v>275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275</v>
          </cell>
        </row>
        <row r="19">
          <cell r="G19">
            <v>0</v>
          </cell>
          <cell r="H19">
            <v>-864</v>
          </cell>
          <cell r="I19">
            <v>-109</v>
          </cell>
          <cell r="J19">
            <v>522</v>
          </cell>
          <cell r="K19">
            <v>-129</v>
          </cell>
          <cell r="L19">
            <v>112</v>
          </cell>
          <cell r="M19">
            <v>-468</v>
          </cell>
        </row>
        <row r="20">
          <cell r="G20">
            <v>-223</v>
          </cell>
          <cell r="H20">
            <v>-49</v>
          </cell>
          <cell r="I20">
            <v>85</v>
          </cell>
          <cell r="J20">
            <v>-108</v>
          </cell>
          <cell r="K20">
            <v>-178</v>
          </cell>
          <cell r="L20">
            <v>-698</v>
          </cell>
          <cell r="M20">
            <v>-1171</v>
          </cell>
        </row>
        <row r="21">
          <cell r="L21" t="str">
            <v>,</v>
          </cell>
        </row>
        <row r="22">
          <cell r="G22">
            <v>11662</v>
          </cell>
          <cell r="H22">
            <v>-6659</v>
          </cell>
          <cell r="I22">
            <v>8051</v>
          </cell>
          <cell r="J22">
            <v>6148</v>
          </cell>
          <cell r="K22">
            <v>-656</v>
          </cell>
          <cell r="L22">
            <v>-11379</v>
          </cell>
          <cell r="M22">
            <v>7167</v>
          </cell>
        </row>
        <row r="23">
          <cell r="G23">
            <v>1794</v>
          </cell>
          <cell r="H23">
            <v>1260</v>
          </cell>
          <cell r="I23">
            <v>2189</v>
          </cell>
          <cell r="J23">
            <v>1342</v>
          </cell>
          <cell r="K23">
            <v>164</v>
          </cell>
          <cell r="L23">
            <v>1221</v>
          </cell>
          <cell r="M23">
            <v>7970</v>
          </cell>
        </row>
        <row r="24">
          <cell r="G24">
            <v>-15379</v>
          </cell>
          <cell r="H24">
            <v>-1674</v>
          </cell>
          <cell r="I24">
            <v>841</v>
          </cell>
          <cell r="J24">
            <v>-3144</v>
          </cell>
          <cell r="K24">
            <v>2764</v>
          </cell>
          <cell r="L24">
            <v>7432</v>
          </cell>
          <cell r="M24">
            <v>-9160</v>
          </cell>
        </row>
        <row r="25">
          <cell r="G25">
            <v>1268</v>
          </cell>
          <cell r="H25">
            <v>-233</v>
          </cell>
          <cell r="I25">
            <v>-283</v>
          </cell>
          <cell r="J25">
            <v>484</v>
          </cell>
          <cell r="K25">
            <v>-1543</v>
          </cell>
          <cell r="L25">
            <v>-6342</v>
          </cell>
          <cell r="M25">
            <v>-6649</v>
          </cell>
        </row>
        <row r="26">
          <cell r="G26">
            <v>-5869</v>
          </cell>
          <cell r="H26">
            <v>-3073</v>
          </cell>
          <cell r="I26">
            <v>198</v>
          </cell>
          <cell r="J26">
            <v>-1724</v>
          </cell>
          <cell r="K26">
            <v>-513</v>
          </cell>
          <cell r="L26">
            <v>1647</v>
          </cell>
          <cell r="M26">
            <v>-9334</v>
          </cell>
        </row>
        <row r="27">
          <cell r="G27">
            <v>28</v>
          </cell>
          <cell r="H27">
            <v>896</v>
          </cell>
          <cell r="I27">
            <v>126</v>
          </cell>
          <cell r="J27">
            <v>-560</v>
          </cell>
          <cell r="K27">
            <v>183</v>
          </cell>
          <cell r="L27">
            <v>-95</v>
          </cell>
          <cell r="M27">
            <v>578</v>
          </cell>
        </row>
        <row r="28">
          <cell r="G28">
            <v>-22</v>
          </cell>
          <cell r="H28">
            <v>-12</v>
          </cell>
          <cell r="I28">
            <v>-12</v>
          </cell>
          <cell r="J28">
            <v>-12</v>
          </cell>
          <cell r="K28">
            <v>-13</v>
          </cell>
          <cell r="L28">
            <v>-12</v>
          </cell>
          <cell r="M28">
            <v>-83</v>
          </cell>
        </row>
        <row r="29">
          <cell r="G29">
            <v>-6518</v>
          </cell>
          <cell r="H29">
            <v>-9495</v>
          </cell>
          <cell r="I29">
            <v>11110</v>
          </cell>
          <cell r="J29">
            <v>2534</v>
          </cell>
          <cell r="K29">
            <v>386</v>
          </cell>
          <cell r="L29">
            <v>-7528</v>
          </cell>
          <cell r="M29">
            <v>-9511</v>
          </cell>
          <cell r="O29">
            <v>-4800</v>
          </cell>
        </row>
        <row r="30">
          <cell r="G30">
            <v>-7887</v>
          </cell>
          <cell r="H30">
            <v>-8768</v>
          </cell>
          <cell r="I30">
            <v>11445</v>
          </cell>
          <cell r="J30">
            <v>1676</v>
          </cell>
          <cell r="K30">
            <v>-780</v>
          </cell>
          <cell r="L30">
            <v>-6172</v>
          </cell>
          <cell r="M30">
            <v>-10486</v>
          </cell>
          <cell r="O30">
            <v>8300</v>
          </cell>
        </row>
        <row r="32">
          <cell r="G32">
            <v>-207</v>
          </cell>
          <cell r="H32">
            <v>-170</v>
          </cell>
          <cell r="I32">
            <v>-384</v>
          </cell>
          <cell r="J32">
            <v>-868</v>
          </cell>
          <cell r="K32">
            <v>-820</v>
          </cell>
          <cell r="L32">
            <v>-860</v>
          </cell>
          <cell r="M32">
            <v>-3309</v>
          </cell>
        </row>
        <row r="33">
          <cell r="G33">
            <v>-256</v>
          </cell>
          <cell r="H33">
            <v>-395</v>
          </cell>
          <cell r="I33">
            <v>-402</v>
          </cell>
          <cell r="J33">
            <v>-641</v>
          </cell>
          <cell r="K33">
            <v>-401</v>
          </cell>
          <cell r="L33">
            <v>-496</v>
          </cell>
          <cell r="M33">
            <v>-2591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-25</v>
          </cell>
          <cell r="H35">
            <v>-25</v>
          </cell>
          <cell r="I35">
            <v>-25</v>
          </cell>
          <cell r="J35">
            <v>-627</v>
          </cell>
          <cell r="K35">
            <v>-70</v>
          </cell>
          <cell r="L35">
            <v>-71</v>
          </cell>
          <cell r="M35">
            <v>-843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G37">
            <v>-41</v>
          </cell>
          <cell r="H37">
            <v>-131</v>
          </cell>
          <cell r="I37">
            <v>0</v>
          </cell>
          <cell r="J37">
            <v>-81</v>
          </cell>
          <cell r="K37">
            <v>-54</v>
          </cell>
          <cell r="L37">
            <v>0</v>
          </cell>
          <cell r="M37">
            <v>-307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G39">
            <v>-204</v>
          </cell>
          <cell r="H39">
            <v>-253</v>
          </cell>
          <cell r="I39">
            <v>-283</v>
          </cell>
          <cell r="J39">
            <v>-254</v>
          </cell>
          <cell r="K39">
            <v>-403</v>
          </cell>
          <cell r="L39">
            <v>-66</v>
          </cell>
          <cell r="M39">
            <v>-1463</v>
          </cell>
        </row>
        <row r="40">
          <cell r="G40">
            <v>4</v>
          </cell>
          <cell r="H40">
            <v>33</v>
          </cell>
          <cell r="I40">
            <v>59</v>
          </cell>
          <cell r="J40">
            <v>3628</v>
          </cell>
          <cell r="K40">
            <v>11</v>
          </cell>
          <cell r="L40">
            <v>23</v>
          </cell>
          <cell r="M40">
            <v>3758</v>
          </cell>
        </row>
        <row r="41">
          <cell r="G41">
            <v>-729</v>
          </cell>
          <cell r="H41">
            <v>-941</v>
          </cell>
          <cell r="I41">
            <v>-1035</v>
          </cell>
          <cell r="J41">
            <v>1157</v>
          </cell>
          <cell r="K41">
            <v>-1737</v>
          </cell>
          <cell r="L41">
            <v>-1470</v>
          </cell>
          <cell r="M41">
            <v>-4755</v>
          </cell>
          <cell r="O41">
            <v>-7800</v>
          </cell>
        </row>
        <row r="43">
          <cell r="G43">
            <v>-8616</v>
          </cell>
          <cell r="H43">
            <v>-9709</v>
          </cell>
          <cell r="I43">
            <v>10410</v>
          </cell>
          <cell r="J43">
            <v>2833</v>
          </cell>
          <cell r="K43">
            <v>-2517</v>
          </cell>
          <cell r="L43">
            <v>-7642</v>
          </cell>
          <cell r="M43">
            <v>-15241</v>
          </cell>
          <cell r="O43">
            <v>500</v>
          </cell>
        </row>
        <row r="45">
          <cell r="G45">
            <v>-130394</v>
          </cell>
          <cell r="H45">
            <v>-140103</v>
          </cell>
          <cell r="I45">
            <v>-129693</v>
          </cell>
          <cell r="J45">
            <v>-126860</v>
          </cell>
          <cell r="K45">
            <v>-129377</v>
          </cell>
          <cell r="L45">
            <v>-137019</v>
          </cell>
          <cell r="M45">
            <v>-137019</v>
          </cell>
          <cell r="O45">
            <v>-121278</v>
          </cell>
        </row>
        <row r="47">
          <cell r="G47">
            <v>-2571</v>
          </cell>
          <cell r="H47">
            <v>-2453</v>
          </cell>
          <cell r="I47">
            <v>-2283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G48">
            <v>-1083</v>
          </cell>
          <cell r="H48">
            <v>-1057</v>
          </cell>
          <cell r="I48">
            <v>-1027</v>
          </cell>
          <cell r="J48">
            <v>-973</v>
          </cell>
          <cell r="K48">
            <v>-953</v>
          </cell>
          <cell r="L48">
            <v>-942</v>
          </cell>
          <cell r="M48">
            <v>-942</v>
          </cell>
        </row>
        <row r="49">
          <cell r="G49">
            <v>-1459</v>
          </cell>
          <cell r="H49">
            <v>-1417</v>
          </cell>
          <cell r="I49">
            <v>-1378</v>
          </cell>
          <cell r="J49">
            <v>-1309</v>
          </cell>
          <cell r="K49">
            <v>-1249</v>
          </cell>
          <cell r="L49">
            <v>-1225</v>
          </cell>
          <cell r="M49">
            <v>-1225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80" zoomScaleNormal="8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ColWidth="13.453125" defaultRowHeight="47.25" customHeight="1" outlineLevelCol="1" x14ac:dyDescent="0.35"/>
  <cols>
    <col min="1" max="1" width="8.54296875" style="12" customWidth="1"/>
    <col min="2" max="2" width="17.7265625" style="29" customWidth="1"/>
    <col min="3" max="3" width="11.1796875" style="12" bestFit="1" customWidth="1"/>
    <col min="4" max="4" width="8.54296875" style="12" bestFit="1" customWidth="1"/>
    <col min="5" max="5" width="14.453125" style="12" customWidth="1"/>
    <col min="6" max="6" width="16.54296875" style="12" customWidth="1"/>
    <col min="7" max="7" width="20.54296875" style="12" bestFit="1" customWidth="1"/>
    <col min="8" max="8" width="17.26953125" style="12" hidden="1" customWidth="1" outlineLevel="1"/>
    <col min="9" max="9" width="15" style="12" customWidth="1" collapsed="1"/>
    <col min="10" max="10" width="11.54296875" style="12" bestFit="1" customWidth="1"/>
    <col min="11" max="11" width="41.1796875" style="12" bestFit="1" customWidth="1"/>
    <col min="12" max="12" width="22.54296875" style="12" bestFit="1" customWidth="1"/>
    <col min="13" max="13" width="15.7265625" style="27" bestFit="1" customWidth="1"/>
    <col min="14" max="14" width="14.7265625" style="30" customWidth="1"/>
    <col min="15" max="15" width="66.81640625" style="30" bestFit="1" customWidth="1"/>
    <col min="16" max="16" width="14.7265625" style="30" customWidth="1"/>
    <col min="17" max="16384" width="13.453125" style="12"/>
  </cols>
  <sheetData>
    <row r="1" spans="1:16" ht="51.5" x14ac:dyDescent="0.35">
      <c r="A1" s="10" t="s">
        <v>123</v>
      </c>
      <c r="B1" s="9" t="s">
        <v>84</v>
      </c>
      <c r="C1" s="10" t="s">
        <v>46</v>
      </c>
      <c r="D1" s="10" t="s">
        <v>47</v>
      </c>
      <c r="E1" s="10" t="s">
        <v>48</v>
      </c>
      <c r="F1" s="10" t="s">
        <v>49</v>
      </c>
      <c r="G1" s="10" t="s">
        <v>50</v>
      </c>
      <c r="H1" s="10" t="s">
        <v>80</v>
      </c>
      <c r="I1" s="10" t="s">
        <v>81</v>
      </c>
      <c r="J1" s="10" t="s">
        <v>51</v>
      </c>
      <c r="K1" s="10" t="s">
        <v>52</v>
      </c>
      <c r="L1" s="10" t="s">
        <v>53</v>
      </c>
      <c r="M1" s="10" t="s">
        <v>54</v>
      </c>
      <c r="N1" s="10" t="s">
        <v>55</v>
      </c>
      <c r="O1" s="11" t="s">
        <v>71</v>
      </c>
      <c r="P1" s="10" t="s">
        <v>82</v>
      </c>
    </row>
    <row r="2" spans="1:16" s="14" customFormat="1" ht="16.5" customHeight="1" x14ac:dyDescent="0.35">
      <c r="A2" s="113">
        <v>1</v>
      </c>
      <c r="B2" s="77" t="s">
        <v>0</v>
      </c>
      <c r="C2" s="1" t="s">
        <v>60</v>
      </c>
      <c r="D2" s="1">
        <v>30</v>
      </c>
      <c r="E2" s="122">
        <v>52231</v>
      </c>
      <c r="F2" s="1" t="s">
        <v>56</v>
      </c>
      <c r="G2" s="1">
        <v>2023</v>
      </c>
      <c r="H2" s="2">
        <v>2320.1202971220746</v>
      </c>
      <c r="I2" s="2">
        <f>H2</f>
        <v>2320.1202971220746</v>
      </c>
      <c r="J2" s="1" t="s">
        <v>1</v>
      </c>
      <c r="K2" s="1" t="s">
        <v>2</v>
      </c>
      <c r="L2" s="1" t="s">
        <v>58</v>
      </c>
      <c r="M2" s="4">
        <v>14632.33</v>
      </c>
      <c r="N2" s="4">
        <v>50057</v>
      </c>
      <c r="O2" s="13" t="s">
        <v>75</v>
      </c>
      <c r="P2" s="4">
        <v>110</v>
      </c>
    </row>
    <row r="3" spans="1:16" s="14" customFormat="1" ht="16.5" customHeight="1" x14ac:dyDescent="0.35">
      <c r="A3" s="114"/>
      <c r="B3" s="78"/>
      <c r="C3" s="1" t="s">
        <v>68</v>
      </c>
      <c r="D3" s="1">
        <v>30</v>
      </c>
      <c r="E3" s="122">
        <v>53652</v>
      </c>
      <c r="F3" s="1" t="s">
        <v>56</v>
      </c>
      <c r="G3" s="1">
        <v>2022</v>
      </c>
      <c r="H3" s="2">
        <v>179.11214549150512</v>
      </c>
      <c r="I3" s="2">
        <f t="shared" ref="I3" si="0">H3</f>
        <v>179.11214549150512</v>
      </c>
      <c r="J3" s="1" t="s">
        <v>1</v>
      </c>
      <c r="K3" s="1" t="s">
        <v>2</v>
      </c>
      <c r="L3" s="1" t="s">
        <v>58</v>
      </c>
      <c r="M3" s="4">
        <v>15</v>
      </c>
      <c r="N3" s="4" t="s">
        <v>11</v>
      </c>
      <c r="O3" s="13">
        <v>345</v>
      </c>
      <c r="P3" s="4">
        <v>0</v>
      </c>
    </row>
    <row r="4" spans="1:16" s="14" customFormat="1" ht="16.5" customHeight="1" x14ac:dyDescent="0.35">
      <c r="A4" s="115">
        <f>A2+1</f>
        <v>2</v>
      </c>
      <c r="B4" s="91" t="s">
        <v>25</v>
      </c>
      <c r="C4" s="72" t="s">
        <v>66</v>
      </c>
      <c r="D4" s="96">
        <v>30</v>
      </c>
      <c r="E4" s="123">
        <v>50826</v>
      </c>
      <c r="F4" s="97" t="s">
        <v>56</v>
      </c>
      <c r="G4" s="96">
        <v>2024</v>
      </c>
      <c r="H4" s="5">
        <v>310.28140153741333</v>
      </c>
      <c r="I4" s="5">
        <f>H4*51%</f>
        <v>158.24351478408079</v>
      </c>
      <c r="J4" s="96" t="s">
        <v>1</v>
      </c>
      <c r="K4" s="96" t="s">
        <v>3</v>
      </c>
      <c r="L4" s="72" t="s">
        <v>59</v>
      </c>
      <c r="M4" s="90">
        <v>2385</v>
      </c>
      <c r="N4" s="90">
        <v>7464</v>
      </c>
      <c r="O4" s="88" t="s">
        <v>72</v>
      </c>
      <c r="P4" s="79">
        <v>0</v>
      </c>
    </row>
    <row r="5" spans="1:16" s="14" customFormat="1" ht="16.5" customHeight="1" x14ac:dyDescent="0.35">
      <c r="A5" s="116"/>
      <c r="B5" s="92"/>
      <c r="C5" s="72" t="s">
        <v>61</v>
      </c>
      <c r="D5" s="96"/>
      <c r="E5" s="123"/>
      <c r="F5" s="98"/>
      <c r="G5" s="96"/>
      <c r="H5" s="5">
        <v>267.33532983732471</v>
      </c>
      <c r="I5" s="5">
        <f>H5*51%</f>
        <v>136.34101821703561</v>
      </c>
      <c r="J5" s="96"/>
      <c r="K5" s="96"/>
      <c r="L5" s="72" t="s">
        <v>59</v>
      </c>
      <c r="M5" s="90"/>
      <c r="N5" s="90"/>
      <c r="O5" s="88"/>
      <c r="P5" s="80"/>
    </row>
    <row r="6" spans="1:16" s="14" customFormat="1" ht="16.5" customHeight="1" x14ac:dyDescent="0.35">
      <c r="A6" s="117">
        <f t="shared" ref="A6" si="1">A4+1</f>
        <v>3</v>
      </c>
      <c r="B6" s="15" t="s">
        <v>26</v>
      </c>
      <c r="C6" s="1" t="s">
        <v>4</v>
      </c>
      <c r="D6" s="1">
        <v>30</v>
      </c>
      <c r="E6" s="122">
        <v>53915</v>
      </c>
      <c r="F6" s="1" t="s">
        <v>57</v>
      </c>
      <c r="G6" s="1">
        <v>2023</v>
      </c>
      <c r="H6" s="2">
        <v>323.65162879903312</v>
      </c>
      <c r="I6" s="2">
        <f>H6*50%</f>
        <v>161.82581439951656</v>
      </c>
      <c r="J6" s="1" t="s">
        <v>1</v>
      </c>
      <c r="K6" s="1" t="s">
        <v>5</v>
      </c>
      <c r="L6" s="1" t="s">
        <v>59</v>
      </c>
      <c r="M6" s="4">
        <v>600</v>
      </c>
      <c r="N6" s="4">
        <v>2988</v>
      </c>
      <c r="O6" s="13" t="s">
        <v>73</v>
      </c>
      <c r="P6" s="4">
        <v>3</v>
      </c>
    </row>
    <row r="7" spans="1:16" s="14" customFormat="1" ht="16.5" customHeight="1" x14ac:dyDescent="0.35">
      <c r="A7" s="118">
        <f>A6+1</f>
        <v>4</v>
      </c>
      <c r="B7" s="16" t="s">
        <v>69</v>
      </c>
      <c r="C7" s="72" t="s">
        <v>70</v>
      </c>
      <c r="D7" s="72">
        <v>30</v>
      </c>
      <c r="E7" s="124">
        <v>55243</v>
      </c>
      <c r="F7" s="72" t="s">
        <v>57</v>
      </c>
      <c r="G7" s="72">
        <v>2025</v>
      </c>
      <c r="H7" s="5">
        <v>73.252747799999995</v>
      </c>
      <c r="I7" s="5">
        <f>H7</f>
        <v>73.252747799999995</v>
      </c>
      <c r="J7" s="72" t="s">
        <v>1</v>
      </c>
      <c r="K7" s="72" t="s">
        <v>2</v>
      </c>
      <c r="L7" s="72" t="s">
        <v>58</v>
      </c>
      <c r="M7" s="76">
        <v>31</v>
      </c>
      <c r="N7" s="76">
        <v>800</v>
      </c>
      <c r="O7" s="75">
        <v>345</v>
      </c>
      <c r="P7" s="76">
        <v>1</v>
      </c>
    </row>
    <row r="8" spans="1:16" s="14" customFormat="1" ht="16.5" customHeight="1" x14ac:dyDescent="0.35">
      <c r="A8" s="113">
        <f>A7+1</f>
        <v>5</v>
      </c>
      <c r="B8" s="77" t="s">
        <v>30</v>
      </c>
      <c r="C8" s="1" t="s">
        <v>65</v>
      </c>
      <c r="D8" s="93">
        <v>30</v>
      </c>
      <c r="E8" s="125">
        <v>50693</v>
      </c>
      <c r="F8" s="93" t="s">
        <v>56</v>
      </c>
      <c r="G8" s="93">
        <v>2024</v>
      </c>
      <c r="H8" s="2">
        <v>12.139763002816109</v>
      </c>
      <c r="I8" s="2">
        <f>H8</f>
        <v>12.139763002816109</v>
      </c>
      <c r="J8" s="93" t="s">
        <v>1</v>
      </c>
      <c r="K8" s="93" t="s">
        <v>10</v>
      </c>
      <c r="L8" s="1" t="s">
        <v>58</v>
      </c>
      <c r="M8" s="81">
        <v>1</v>
      </c>
      <c r="N8" s="81">
        <v>4500</v>
      </c>
      <c r="O8" s="86">
        <v>345</v>
      </c>
      <c r="P8" s="81">
        <v>5</v>
      </c>
    </row>
    <row r="9" spans="1:16" s="14" customFormat="1" ht="16.5" customHeight="1" x14ac:dyDescent="0.35">
      <c r="A9" s="119"/>
      <c r="B9" s="99"/>
      <c r="C9" s="1" t="s">
        <v>62</v>
      </c>
      <c r="D9" s="94"/>
      <c r="E9" s="126"/>
      <c r="F9" s="94"/>
      <c r="G9" s="94"/>
      <c r="H9" s="2">
        <v>44.6024104791626</v>
      </c>
      <c r="I9" s="2">
        <f>H9</f>
        <v>44.6024104791626</v>
      </c>
      <c r="J9" s="94"/>
      <c r="K9" s="94"/>
      <c r="L9" s="1" t="s">
        <v>58</v>
      </c>
      <c r="M9" s="82"/>
      <c r="N9" s="82"/>
      <c r="O9" s="89"/>
      <c r="P9" s="82"/>
    </row>
    <row r="10" spans="1:16" s="14" customFormat="1" ht="16.5" customHeight="1" x14ac:dyDescent="0.35">
      <c r="A10" s="119"/>
      <c r="B10" s="99"/>
      <c r="C10" s="1" t="s">
        <v>63</v>
      </c>
      <c r="D10" s="94"/>
      <c r="E10" s="127"/>
      <c r="F10" s="94"/>
      <c r="G10" s="95"/>
      <c r="H10" s="2">
        <v>5.99050126050812</v>
      </c>
      <c r="I10" s="2">
        <f>H10</f>
        <v>5.99050126050812</v>
      </c>
      <c r="J10" s="94"/>
      <c r="K10" s="94"/>
      <c r="L10" s="1" t="s">
        <v>58</v>
      </c>
      <c r="M10" s="82"/>
      <c r="N10" s="82"/>
      <c r="O10" s="89"/>
      <c r="P10" s="82"/>
    </row>
    <row r="11" spans="1:16" s="14" customFormat="1" ht="16.5" customHeight="1" x14ac:dyDescent="0.35">
      <c r="A11" s="114"/>
      <c r="B11" s="78"/>
      <c r="C11" s="1" t="s">
        <v>31</v>
      </c>
      <c r="D11" s="95"/>
      <c r="E11" s="122">
        <v>51844</v>
      </c>
      <c r="F11" s="95" t="s">
        <v>56</v>
      </c>
      <c r="G11" s="1">
        <v>2022</v>
      </c>
      <c r="H11" s="2">
        <v>6.4789059775799585</v>
      </c>
      <c r="I11" s="2">
        <f>H11</f>
        <v>6.4789059775799585</v>
      </c>
      <c r="J11" s="95"/>
      <c r="K11" s="95"/>
      <c r="L11" s="1" t="s">
        <v>58</v>
      </c>
      <c r="M11" s="83"/>
      <c r="N11" s="83"/>
      <c r="O11" s="87"/>
      <c r="P11" s="83"/>
    </row>
    <row r="12" spans="1:16" s="14" customFormat="1" ht="16.5" customHeight="1" x14ac:dyDescent="0.35">
      <c r="A12" s="118">
        <f>A8+1</f>
        <v>6</v>
      </c>
      <c r="B12" s="16" t="s">
        <v>27</v>
      </c>
      <c r="C12" s="72" t="s">
        <v>6</v>
      </c>
      <c r="D12" s="72">
        <v>30</v>
      </c>
      <c r="E12" s="124">
        <v>53733</v>
      </c>
      <c r="F12" s="72" t="s">
        <v>57</v>
      </c>
      <c r="G12" s="72">
        <v>2022</v>
      </c>
      <c r="H12" s="5">
        <v>130.42754192033291</v>
      </c>
      <c r="I12" s="5">
        <f t="shared" ref="I12:I14" si="2">H12*50%</f>
        <v>65.213770960166457</v>
      </c>
      <c r="J12" s="72" t="s">
        <v>1</v>
      </c>
      <c r="K12" s="72" t="s">
        <v>5</v>
      </c>
      <c r="L12" s="72" t="s">
        <v>59</v>
      </c>
      <c r="M12" s="76">
        <v>338</v>
      </c>
      <c r="N12" s="76" t="s">
        <v>11</v>
      </c>
      <c r="O12" s="75">
        <v>500</v>
      </c>
      <c r="P12" s="76">
        <v>0</v>
      </c>
    </row>
    <row r="13" spans="1:16" s="14" customFormat="1" ht="16.5" customHeight="1" x14ac:dyDescent="0.35">
      <c r="A13" s="117">
        <f>A12+1</f>
        <v>7</v>
      </c>
      <c r="B13" s="15" t="s">
        <v>28</v>
      </c>
      <c r="C13" s="1" t="s">
        <v>7</v>
      </c>
      <c r="D13" s="1">
        <v>30</v>
      </c>
      <c r="E13" s="122">
        <v>51844</v>
      </c>
      <c r="F13" s="1" t="s">
        <v>56</v>
      </c>
      <c r="G13" s="1">
        <v>2022</v>
      </c>
      <c r="H13" s="2">
        <v>100.15916676975785</v>
      </c>
      <c r="I13" s="2">
        <f>H13*51%</f>
        <v>51.081175052576505</v>
      </c>
      <c r="J13" s="1" t="s">
        <v>1</v>
      </c>
      <c r="K13" s="1" t="s">
        <v>8</v>
      </c>
      <c r="L13" s="1" t="s">
        <v>59</v>
      </c>
      <c r="M13" s="4">
        <v>633</v>
      </c>
      <c r="N13" s="4">
        <v>2100</v>
      </c>
      <c r="O13" s="13" t="s">
        <v>73</v>
      </c>
      <c r="P13" s="4">
        <v>2</v>
      </c>
    </row>
    <row r="14" spans="1:16" s="14" customFormat="1" ht="16.5" customHeight="1" x14ac:dyDescent="0.35">
      <c r="A14" s="118">
        <f>A13+1</f>
        <v>8</v>
      </c>
      <c r="B14" s="16" t="s">
        <v>29</v>
      </c>
      <c r="C14" s="72" t="s">
        <v>9</v>
      </c>
      <c r="D14" s="72">
        <v>30</v>
      </c>
      <c r="E14" s="124">
        <v>53733</v>
      </c>
      <c r="F14" s="72" t="s">
        <v>57</v>
      </c>
      <c r="G14" s="72">
        <v>2022</v>
      </c>
      <c r="H14" s="5">
        <v>87.378980501706238</v>
      </c>
      <c r="I14" s="5">
        <f t="shared" si="2"/>
        <v>43.689490250853119</v>
      </c>
      <c r="J14" s="72" t="s">
        <v>1</v>
      </c>
      <c r="K14" s="72" t="s">
        <v>5</v>
      </c>
      <c r="L14" s="72" t="s">
        <v>59</v>
      </c>
      <c r="M14" s="76">
        <v>208</v>
      </c>
      <c r="N14" s="76" t="s">
        <v>11</v>
      </c>
      <c r="O14" s="75">
        <v>500</v>
      </c>
      <c r="P14" s="76">
        <v>0</v>
      </c>
    </row>
    <row r="15" spans="1:16" s="14" customFormat="1" ht="16.5" customHeight="1" x14ac:dyDescent="0.35">
      <c r="A15" s="113">
        <f t="shared" ref="A15:A16" si="3">A14+1</f>
        <v>9</v>
      </c>
      <c r="B15" s="77" t="s">
        <v>32</v>
      </c>
      <c r="C15" s="1" t="s">
        <v>33</v>
      </c>
      <c r="D15" s="93">
        <v>30</v>
      </c>
      <c r="E15" s="122">
        <v>48202</v>
      </c>
      <c r="F15" s="93" t="s">
        <v>56</v>
      </c>
      <c r="G15" s="1" t="s">
        <v>11</v>
      </c>
      <c r="H15" s="2">
        <v>17.753837461527567</v>
      </c>
      <c r="I15" s="2">
        <f t="shared" ref="I15:I31" si="4">H15</f>
        <v>17.753837461527567</v>
      </c>
      <c r="J15" s="1" t="s">
        <v>12</v>
      </c>
      <c r="K15" s="93" t="s">
        <v>10</v>
      </c>
      <c r="L15" s="1" t="s">
        <v>58</v>
      </c>
      <c r="M15" s="81">
        <v>137.30000000000001</v>
      </c>
      <c r="N15" s="81">
        <v>2000</v>
      </c>
      <c r="O15" s="86">
        <v>230</v>
      </c>
      <c r="P15" s="81">
        <v>2</v>
      </c>
    </row>
    <row r="16" spans="1:16" s="14" customFormat="1" ht="16.5" customHeight="1" x14ac:dyDescent="0.35">
      <c r="A16" s="114"/>
      <c r="B16" s="78"/>
      <c r="C16" s="1" t="s">
        <v>34</v>
      </c>
      <c r="D16" s="95"/>
      <c r="E16" s="122">
        <v>51092</v>
      </c>
      <c r="F16" s="95" t="s">
        <v>56</v>
      </c>
      <c r="G16" s="1">
        <v>2020</v>
      </c>
      <c r="H16" s="2">
        <v>47.136095297859136</v>
      </c>
      <c r="I16" s="2">
        <f t="shared" si="4"/>
        <v>47.136095297859136</v>
      </c>
      <c r="J16" s="1" t="s">
        <v>1</v>
      </c>
      <c r="K16" s="95"/>
      <c r="L16" s="1" t="s">
        <v>58</v>
      </c>
      <c r="M16" s="83"/>
      <c r="N16" s="83"/>
      <c r="O16" s="87"/>
      <c r="P16" s="83"/>
    </row>
    <row r="17" spans="1:16" s="14" customFormat="1" ht="16.5" customHeight="1" x14ac:dyDescent="0.35">
      <c r="A17" s="118">
        <f>A15+1</f>
        <v>10</v>
      </c>
      <c r="B17" s="16" t="s">
        <v>37</v>
      </c>
      <c r="C17" s="72" t="s">
        <v>15</v>
      </c>
      <c r="D17" s="72">
        <v>30</v>
      </c>
      <c r="E17" s="124">
        <v>53915</v>
      </c>
      <c r="F17" s="72" t="s">
        <v>56</v>
      </c>
      <c r="G17" s="72">
        <v>2023</v>
      </c>
      <c r="H17" s="5">
        <v>53.347120632861291</v>
      </c>
      <c r="I17" s="5">
        <f t="shared" si="4"/>
        <v>53.347120632861291</v>
      </c>
      <c r="J17" s="72" t="s">
        <v>1</v>
      </c>
      <c r="K17" s="72" t="s">
        <v>10</v>
      </c>
      <c r="L17" s="72" t="s">
        <v>58</v>
      </c>
      <c r="M17" s="76" t="s">
        <v>11</v>
      </c>
      <c r="N17" s="76">
        <v>900</v>
      </c>
      <c r="O17" s="75" t="s">
        <v>76</v>
      </c>
      <c r="P17" s="76">
        <v>0</v>
      </c>
    </row>
    <row r="18" spans="1:16" s="14" customFormat="1" ht="16.5" customHeight="1" x14ac:dyDescent="0.35">
      <c r="A18" s="120">
        <f t="shared" ref="A18:A23" si="5">A17+1</f>
        <v>11</v>
      </c>
      <c r="B18" s="17" t="s">
        <v>35</v>
      </c>
      <c r="C18" s="8" t="s">
        <v>13</v>
      </c>
      <c r="D18" s="8">
        <v>30</v>
      </c>
      <c r="E18" s="128">
        <v>53915</v>
      </c>
      <c r="F18" s="8" t="s">
        <v>56</v>
      </c>
      <c r="G18" s="8">
        <v>2023</v>
      </c>
      <c r="H18" s="6">
        <v>64.865969253489752</v>
      </c>
      <c r="I18" s="6">
        <f t="shared" si="4"/>
        <v>64.865969253489752</v>
      </c>
      <c r="J18" s="8" t="s">
        <v>1</v>
      </c>
      <c r="K18" s="8" t="s">
        <v>10</v>
      </c>
      <c r="L18" s="8" t="s">
        <v>58</v>
      </c>
      <c r="M18" s="7" t="s">
        <v>11</v>
      </c>
      <c r="N18" s="7">
        <v>1400</v>
      </c>
      <c r="O18" s="18" t="s">
        <v>77</v>
      </c>
      <c r="P18" s="7">
        <v>2</v>
      </c>
    </row>
    <row r="19" spans="1:16" s="14" customFormat="1" ht="16.5" customHeight="1" x14ac:dyDescent="0.35">
      <c r="A19" s="118">
        <f t="shared" si="5"/>
        <v>12</v>
      </c>
      <c r="B19" s="16" t="s">
        <v>36</v>
      </c>
      <c r="C19" s="72" t="s">
        <v>14</v>
      </c>
      <c r="D19" s="72">
        <v>30</v>
      </c>
      <c r="E19" s="124">
        <v>53733</v>
      </c>
      <c r="F19" s="72" t="s">
        <v>57</v>
      </c>
      <c r="G19" s="72">
        <v>2022</v>
      </c>
      <c r="H19" s="5">
        <v>57.743155011838127</v>
      </c>
      <c r="I19" s="5">
        <f t="shared" si="4"/>
        <v>57.743155011838127</v>
      </c>
      <c r="J19" s="72" t="s">
        <v>1</v>
      </c>
      <c r="K19" s="72" t="s">
        <v>10</v>
      </c>
      <c r="L19" s="72" t="s">
        <v>58</v>
      </c>
      <c r="M19" s="76">
        <v>79</v>
      </c>
      <c r="N19" s="76">
        <v>1350</v>
      </c>
      <c r="O19" s="75">
        <v>345</v>
      </c>
      <c r="P19" s="76">
        <v>1</v>
      </c>
    </row>
    <row r="20" spans="1:16" s="14" customFormat="1" ht="16.5" customHeight="1" x14ac:dyDescent="0.35">
      <c r="A20" s="120">
        <f t="shared" si="5"/>
        <v>13</v>
      </c>
      <c r="B20" s="17" t="s">
        <v>38</v>
      </c>
      <c r="C20" s="8" t="s">
        <v>16</v>
      </c>
      <c r="D20" s="8">
        <v>30</v>
      </c>
      <c r="E20" s="128">
        <v>50480</v>
      </c>
      <c r="F20" s="8" t="s">
        <v>56</v>
      </c>
      <c r="G20" s="8">
        <v>2023</v>
      </c>
      <c r="H20" s="6">
        <v>55.730457637578134</v>
      </c>
      <c r="I20" s="6">
        <f t="shared" si="4"/>
        <v>55.730457637578134</v>
      </c>
      <c r="J20" s="8" t="s">
        <v>1</v>
      </c>
      <c r="K20" s="8" t="s">
        <v>10</v>
      </c>
      <c r="L20" s="8" t="s">
        <v>58</v>
      </c>
      <c r="M20" s="7">
        <v>710</v>
      </c>
      <c r="N20" s="7" t="s">
        <v>11</v>
      </c>
      <c r="O20" s="18">
        <v>500</v>
      </c>
      <c r="P20" s="7">
        <v>0</v>
      </c>
    </row>
    <row r="21" spans="1:16" s="14" customFormat="1" ht="16.5" customHeight="1" x14ac:dyDescent="0.25">
      <c r="A21" s="115">
        <f t="shared" si="5"/>
        <v>14</v>
      </c>
      <c r="B21" s="91" t="s">
        <v>44</v>
      </c>
      <c r="C21" s="72" t="s">
        <v>20</v>
      </c>
      <c r="D21" s="97">
        <v>30</v>
      </c>
      <c r="E21" s="124">
        <v>53915</v>
      </c>
      <c r="F21" s="72" t="s">
        <v>56</v>
      </c>
      <c r="G21" s="72">
        <v>2023</v>
      </c>
      <c r="H21" s="5">
        <v>12.55340592476281</v>
      </c>
      <c r="I21" s="5">
        <f t="shared" si="4"/>
        <v>12.55340592476281</v>
      </c>
      <c r="J21" s="97" t="s">
        <v>1</v>
      </c>
      <c r="K21" s="97" t="s">
        <v>10</v>
      </c>
      <c r="L21" s="72" t="s">
        <v>58</v>
      </c>
      <c r="M21" s="76" t="s">
        <v>11</v>
      </c>
      <c r="N21" s="76">
        <v>250</v>
      </c>
      <c r="O21" s="19" t="s">
        <v>78</v>
      </c>
      <c r="P21" s="73">
        <v>1</v>
      </c>
    </row>
    <row r="22" spans="1:16" s="14" customFormat="1" ht="16.5" customHeight="1" x14ac:dyDescent="0.35">
      <c r="A22" s="116"/>
      <c r="B22" s="92"/>
      <c r="C22" s="72" t="s">
        <v>23</v>
      </c>
      <c r="D22" s="98"/>
      <c r="E22" s="124">
        <v>54322</v>
      </c>
      <c r="F22" s="72" t="s">
        <v>57</v>
      </c>
      <c r="G22" s="72">
        <v>2024</v>
      </c>
      <c r="H22" s="5">
        <v>11.773616540505241</v>
      </c>
      <c r="I22" s="5">
        <f t="shared" si="4"/>
        <v>11.773616540505241</v>
      </c>
      <c r="J22" s="98"/>
      <c r="K22" s="98"/>
      <c r="L22" s="72" t="s">
        <v>58</v>
      </c>
      <c r="M22" s="76">
        <v>0</v>
      </c>
      <c r="N22" s="76">
        <v>1200</v>
      </c>
      <c r="O22" s="74" t="s">
        <v>79</v>
      </c>
      <c r="P22" s="73">
        <v>0</v>
      </c>
    </row>
    <row r="23" spans="1:16" s="14" customFormat="1" ht="16.5" customHeight="1" x14ac:dyDescent="0.35">
      <c r="A23" s="113">
        <f>A21+1</f>
        <v>15</v>
      </c>
      <c r="B23" s="77" t="s">
        <v>42</v>
      </c>
      <c r="C23" s="1" t="s">
        <v>19</v>
      </c>
      <c r="D23" s="93">
        <v>30</v>
      </c>
      <c r="E23" s="122">
        <v>45855</v>
      </c>
      <c r="F23" s="1" t="s">
        <v>56</v>
      </c>
      <c r="G23" s="1" t="s">
        <v>11</v>
      </c>
      <c r="H23" s="2">
        <v>17.41651149459306</v>
      </c>
      <c r="I23" s="2">
        <f t="shared" si="4"/>
        <v>17.41651149459306</v>
      </c>
      <c r="J23" s="1" t="s">
        <v>12</v>
      </c>
      <c r="K23" s="93" t="s">
        <v>10</v>
      </c>
      <c r="L23" s="1" t="s">
        <v>58</v>
      </c>
      <c r="M23" s="4">
        <v>163</v>
      </c>
      <c r="N23" s="4">
        <v>450</v>
      </c>
      <c r="O23" s="13">
        <v>230</v>
      </c>
      <c r="P23" s="4">
        <v>2</v>
      </c>
    </row>
    <row r="24" spans="1:16" s="14" customFormat="1" ht="16.5" customHeight="1" x14ac:dyDescent="0.35">
      <c r="A24" s="114"/>
      <c r="B24" s="78"/>
      <c r="C24" s="20" t="s">
        <v>43</v>
      </c>
      <c r="D24" s="95"/>
      <c r="E24" s="122">
        <v>54867</v>
      </c>
      <c r="F24" s="1" t="s">
        <v>57</v>
      </c>
      <c r="G24" s="1">
        <v>2025</v>
      </c>
      <c r="H24" s="2">
        <v>41.609368445509688</v>
      </c>
      <c r="I24" s="2">
        <f t="shared" si="4"/>
        <v>41.609368445509688</v>
      </c>
      <c r="J24" s="1" t="s">
        <v>1</v>
      </c>
      <c r="K24" s="95"/>
      <c r="L24" s="1" t="s">
        <v>58</v>
      </c>
      <c r="M24" s="4">
        <v>169</v>
      </c>
      <c r="N24" s="4">
        <v>2691</v>
      </c>
      <c r="O24" s="13">
        <v>230</v>
      </c>
      <c r="P24" s="4">
        <v>1</v>
      </c>
    </row>
    <row r="25" spans="1:16" s="14" customFormat="1" ht="16.5" customHeight="1" x14ac:dyDescent="0.35">
      <c r="A25" s="118">
        <f>A23+1</f>
        <v>16</v>
      </c>
      <c r="B25" s="16" t="s">
        <v>45</v>
      </c>
      <c r="C25" s="72" t="s">
        <v>83</v>
      </c>
      <c r="D25" s="72">
        <v>30</v>
      </c>
      <c r="E25" s="124">
        <v>50693</v>
      </c>
      <c r="F25" s="72" t="s">
        <v>57</v>
      </c>
      <c r="G25" s="72">
        <v>2024</v>
      </c>
      <c r="H25" s="5">
        <v>44.502788349766355</v>
      </c>
      <c r="I25" s="5">
        <f t="shared" si="4"/>
        <v>44.502788349766355</v>
      </c>
      <c r="J25" s="72" t="s">
        <v>1</v>
      </c>
      <c r="K25" s="72" t="s">
        <v>10</v>
      </c>
      <c r="L25" s="72" t="s">
        <v>58</v>
      </c>
      <c r="M25" s="76">
        <v>27</v>
      </c>
      <c r="N25" s="76">
        <v>300</v>
      </c>
      <c r="O25" s="75">
        <v>230</v>
      </c>
      <c r="P25" s="76">
        <v>1</v>
      </c>
    </row>
    <row r="26" spans="1:16" s="14" customFormat="1" ht="16.5" customHeight="1" x14ac:dyDescent="0.35">
      <c r="A26" s="113">
        <f t="shared" ref="A26" si="6">A25+1</f>
        <v>17</v>
      </c>
      <c r="B26" s="77" t="s">
        <v>40</v>
      </c>
      <c r="C26" s="1" t="s">
        <v>18</v>
      </c>
      <c r="D26" s="93">
        <v>30</v>
      </c>
      <c r="E26" s="122">
        <v>50153</v>
      </c>
      <c r="F26" s="1" t="s">
        <v>56</v>
      </c>
      <c r="G26" s="1">
        <v>2022</v>
      </c>
      <c r="H26" s="2">
        <v>21.00078371570536</v>
      </c>
      <c r="I26" s="2">
        <f t="shared" si="4"/>
        <v>21.00078371570536</v>
      </c>
      <c r="J26" s="93" t="s">
        <v>1</v>
      </c>
      <c r="K26" s="93" t="s">
        <v>10</v>
      </c>
      <c r="L26" s="93" t="s">
        <v>58</v>
      </c>
      <c r="M26" s="4">
        <v>173</v>
      </c>
      <c r="N26" s="4" t="s">
        <v>11</v>
      </c>
      <c r="O26" s="13">
        <v>500</v>
      </c>
      <c r="P26" s="4">
        <v>0</v>
      </c>
    </row>
    <row r="27" spans="1:16" s="14" customFormat="1" ht="16.5" customHeight="1" x14ac:dyDescent="0.35">
      <c r="A27" s="114"/>
      <c r="B27" s="78"/>
      <c r="C27" s="21" t="s">
        <v>41</v>
      </c>
      <c r="D27" s="95"/>
      <c r="E27" s="122">
        <v>54867</v>
      </c>
      <c r="F27" s="1" t="s">
        <v>57</v>
      </c>
      <c r="G27" s="1">
        <v>2025</v>
      </c>
      <c r="H27" s="2">
        <v>36.251738113839508</v>
      </c>
      <c r="I27" s="2">
        <f t="shared" si="4"/>
        <v>36.251738113839508</v>
      </c>
      <c r="J27" s="95"/>
      <c r="K27" s="95"/>
      <c r="L27" s="95"/>
      <c r="M27" s="4">
        <v>172</v>
      </c>
      <c r="N27" s="4">
        <v>1600</v>
      </c>
      <c r="O27" s="13">
        <v>345</v>
      </c>
      <c r="P27" s="4">
        <v>3</v>
      </c>
    </row>
    <row r="28" spans="1:16" s="14" customFormat="1" ht="16.5" customHeight="1" x14ac:dyDescent="0.35">
      <c r="A28" s="115">
        <f>A26+1</f>
        <v>18</v>
      </c>
      <c r="B28" s="91" t="s">
        <v>39</v>
      </c>
      <c r="C28" s="72" t="s">
        <v>64</v>
      </c>
      <c r="D28" s="97">
        <v>30</v>
      </c>
      <c r="E28" s="129">
        <v>50693</v>
      </c>
      <c r="F28" s="97" t="s">
        <v>56</v>
      </c>
      <c r="G28" s="97">
        <v>2024</v>
      </c>
      <c r="H28" s="70">
        <v>6.6235189414556395</v>
      </c>
      <c r="I28" s="70">
        <f t="shared" si="4"/>
        <v>6.6235189414556395</v>
      </c>
      <c r="J28" s="97" t="s">
        <v>1</v>
      </c>
      <c r="K28" s="97" t="s">
        <v>10</v>
      </c>
      <c r="L28" s="72" t="s">
        <v>58</v>
      </c>
      <c r="M28" s="79">
        <v>179</v>
      </c>
      <c r="N28" s="79">
        <v>900</v>
      </c>
      <c r="O28" s="84">
        <v>230</v>
      </c>
      <c r="P28" s="79">
        <v>2</v>
      </c>
    </row>
    <row r="29" spans="1:16" s="14" customFormat="1" ht="16.5" customHeight="1" x14ac:dyDescent="0.35">
      <c r="A29" s="116"/>
      <c r="B29" s="92" t="s">
        <v>45</v>
      </c>
      <c r="C29" s="72" t="s">
        <v>22</v>
      </c>
      <c r="D29" s="98"/>
      <c r="E29" s="130">
        <v>54321</v>
      </c>
      <c r="F29" s="98" t="s">
        <v>57</v>
      </c>
      <c r="G29" s="98">
        <v>2024</v>
      </c>
      <c r="H29" s="71">
        <v>15.42498394765714</v>
      </c>
      <c r="I29" s="71">
        <f t="shared" si="4"/>
        <v>15.42498394765714</v>
      </c>
      <c r="J29" s="98" t="s">
        <v>1</v>
      </c>
      <c r="K29" s="98"/>
      <c r="L29" s="72" t="s">
        <v>58</v>
      </c>
      <c r="M29" s="80"/>
      <c r="N29" s="80"/>
      <c r="O29" s="85">
        <v>230</v>
      </c>
      <c r="P29" s="80"/>
    </row>
    <row r="30" spans="1:16" s="14" customFormat="1" ht="16.5" customHeight="1" x14ac:dyDescent="0.35">
      <c r="A30" s="113">
        <f t="shared" ref="A30" si="7">A28+1</f>
        <v>19</v>
      </c>
      <c r="B30" s="77" t="s">
        <v>74</v>
      </c>
      <c r="C30" s="1" t="s">
        <v>17</v>
      </c>
      <c r="D30" s="93">
        <v>30</v>
      </c>
      <c r="E30" s="122">
        <v>53915</v>
      </c>
      <c r="F30" s="1" t="s">
        <v>56</v>
      </c>
      <c r="G30" s="1">
        <v>2023</v>
      </c>
      <c r="H30" s="2">
        <v>10.524177331272609</v>
      </c>
      <c r="I30" s="2">
        <f t="shared" si="4"/>
        <v>10.524177331272609</v>
      </c>
      <c r="J30" s="93" t="s">
        <v>1</v>
      </c>
      <c r="K30" s="93" t="s">
        <v>10</v>
      </c>
      <c r="L30" s="1" t="s">
        <v>58</v>
      </c>
      <c r="M30" s="4">
        <v>17</v>
      </c>
      <c r="N30" s="4">
        <v>500</v>
      </c>
      <c r="O30" s="13">
        <v>230</v>
      </c>
      <c r="P30" s="4">
        <v>0</v>
      </c>
    </row>
    <row r="31" spans="1:16" s="14" customFormat="1" ht="16.5" customHeight="1" x14ac:dyDescent="0.35">
      <c r="A31" s="114"/>
      <c r="B31" s="78"/>
      <c r="C31" s="1" t="s">
        <v>24</v>
      </c>
      <c r="D31" s="95"/>
      <c r="E31" s="122">
        <v>54867</v>
      </c>
      <c r="F31" s="1" t="s">
        <v>57</v>
      </c>
      <c r="G31" s="1">
        <v>2025</v>
      </c>
      <c r="H31" s="2">
        <v>5.8600614613461168</v>
      </c>
      <c r="I31" s="2">
        <f t="shared" si="4"/>
        <v>5.8600614613461168</v>
      </c>
      <c r="J31" s="95"/>
      <c r="K31" s="95"/>
      <c r="L31" s="1" t="s">
        <v>58</v>
      </c>
      <c r="M31" s="4">
        <v>37</v>
      </c>
      <c r="N31" s="4" t="s">
        <v>11</v>
      </c>
      <c r="O31" s="13">
        <v>230</v>
      </c>
      <c r="P31" s="4">
        <v>0</v>
      </c>
    </row>
    <row r="32" spans="1:16" s="25" customFormat="1" ht="16.5" customHeight="1" x14ac:dyDescent="0.35">
      <c r="A32" s="121" t="s">
        <v>21</v>
      </c>
      <c r="B32" s="22"/>
      <c r="C32" s="23"/>
      <c r="D32" s="23"/>
      <c r="E32" s="23"/>
      <c r="F32" s="23"/>
      <c r="G32" s="23"/>
      <c r="H32" s="3">
        <f>SUM(H2:H31)</f>
        <v>4381.0484100607819</v>
      </c>
      <c r="I32" s="3">
        <f>SUM(I2:I31)</f>
        <v>3778.2091443594431</v>
      </c>
      <c r="J32" s="23"/>
      <c r="K32" s="23"/>
      <c r="L32" s="23"/>
      <c r="M32" s="3">
        <f>SUM(M2:M31)</f>
        <v>20706.63</v>
      </c>
      <c r="N32" s="3">
        <f>SUM(N2:N31)</f>
        <v>81450</v>
      </c>
      <c r="O32" s="24"/>
      <c r="P32" s="3">
        <f>SUM(P2:P31)</f>
        <v>136</v>
      </c>
    </row>
    <row r="33" spans="2:16" ht="28.5" customHeight="1" x14ac:dyDescent="0.35">
      <c r="B33" s="26" t="s">
        <v>67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N33" s="27"/>
      <c r="O33" s="28"/>
      <c r="P33" s="27"/>
    </row>
  </sheetData>
  <mergeCells count="67">
    <mergeCell ref="A23:A24"/>
    <mergeCell ref="A26:A27"/>
    <mergeCell ref="A28:A29"/>
    <mergeCell ref="A30:A31"/>
    <mergeCell ref="A2:A3"/>
    <mergeCell ref="A4:A5"/>
    <mergeCell ref="A8:A11"/>
    <mergeCell ref="A15:A16"/>
    <mergeCell ref="A21:A22"/>
    <mergeCell ref="L26:L27"/>
    <mergeCell ref="B28:B29"/>
    <mergeCell ref="D28:D29"/>
    <mergeCell ref="E28:E29"/>
    <mergeCell ref="F28:F29"/>
    <mergeCell ref="G28:G29"/>
    <mergeCell ref="J28:J29"/>
    <mergeCell ref="K28:K29"/>
    <mergeCell ref="B30:B31"/>
    <mergeCell ref="D30:D31"/>
    <mergeCell ref="J30:J31"/>
    <mergeCell ref="K30:K31"/>
    <mergeCell ref="J21:J22"/>
    <mergeCell ref="B26:B27"/>
    <mergeCell ref="J26:J27"/>
    <mergeCell ref="K26:K27"/>
    <mergeCell ref="B23:B24"/>
    <mergeCell ref="K23:K24"/>
    <mergeCell ref="K21:K22"/>
    <mergeCell ref="B21:B22"/>
    <mergeCell ref="D21:D22"/>
    <mergeCell ref="D23:D24"/>
    <mergeCell ref="D26:D27"/>
    <mergeCell ref="B15:B16"/>
    <mergeCell ref="D15:D16"/>
    <mergeCell ref="F15:F16"/>
    <mergeCell ref="K15:K16"/>
    <mergeCell ref="M15:M16"/>
    <mergeCell ref="B4:B5"/>
    <mergeCell ref="E8:E10"/>
    <mergeCell ref="G8:G10"/>
    <mergeCell ref="D4:D5"/>
    <mergeCell ref="K4:K5"/>
    <mergeCell ref="J4:J5"/>
    <mergeCell ref="G4:G5"/>
    <mergeCell ref="F4:F5"/>
    <mergeCell ref="E4:E5"/>
    <mergeCell ref="D8:D11"/>
    <mergeCell ref="B8:B11"/>
    <mergeCell ref="F8:F11"/>
    <mergeCell ref="J8:J11"/>
    <mergeCell ref="K8:K11"/>
    <mergeCell ref="B2:B3"/>
    <mergeCell ref="P4:P5"/>
    <mergeCell ref="P8:P11"/>
    <mergeCell ref="P15:P16"/>
    <mergeCell ref="P28:P29"/>
    <mergeCell ref="M28:M29"/>
    <mergeCell ref="N28:N29"/>
    <mergeCell ref="O28:O29"/>
    <mergeCell ref="O15:O16"/>
    <mergeCell ref="O4:O5"/>
    <mergeCell ref="O8:O11"/>
    <mergeCell ref="N4:N5"/>
    <mergeCell ref="M4:M5"/>
    <mergeCell ref="M8:M11"/>
    <mergeCell ref="N8:N11"/>
    <mergeCell ref="N15:N16"/>
  </mergeCells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8D05-E258-4A93-8192-A818436C75C0}">
  <dimension ref="A1:AM37"/>
  <sheetViews>
    <sheetView showGridLines="0" topLeftCell="C1" zoomScale="85" zoomScaleNormal="85" workbookViewId="0">
      <pane ySplit="3" topLeftCell="A4" activePane="bottomLeft" state="frozen"/>
      <selection pane="bottomLeft" activeCell="I33" sqref="I33"/>
    </sheetView>
  </sheetViews>
  <sheetFormatPr defaultColWidth="18.453125" defaultRowHeight="14.5" outlineLevelCol="1" x14ac:dyDescent="0.35"/>
  <cols>
    <col min="1" max="2" width="12.90625" hidden="1" customWidth="1" outlineLevel="1"/>
    <col min="3" max="3" width="3" customWidth="1" collapsed="1"/>
    <col min="4" max="4" width="2.81640625" style="46" bestFit="1" customWidth="1"/>
    <col min="5" max="5" width="14.08984375" style="46" bestFit="1" customWidth="1"/>
    <col min="6" max="6" width="16.1796875" style="46" customWidth="1"/>
    <col min="7" max="7" width="19.36328125" style="46" bestFit="1" customWidth="1"/>
    <col min="8" max="8" width="17.1796875" style="46" bestFit="1" customWidth="1"/>
    <col min="9" max="9" width="17.08984375" style="46" bestFit="1" customWidth="1"/>
    <col min="10" max="10" width="13.54296875" style="46" bestFit="1" customWidth="1"/>
    <col min="11" max="11" width="33.26953125" style="46" customWidth="1"/>
    <col min="12" max="12" width="27" style="46" customWidth="1"/>
    <col min="13" max="13" width="18.453125" style="31"/>
    <col min="14" max="14" width="18.453125" style="53"/>
    <col min="15" max="15" width="20.1796875" style="53" customWidth="1"/>
    <col min="16" max="16" width="12.08984375" style="54" customWidth="1"/>
    <col min="17" max="20" width="18.453125" style="53"/>
    <col min="21" max="39" width="18.453125" style="31"/>
    <col min="40" max="16384" width="18.453125" style="32"/>
  </cols>
  <sheetData>
    <row r="1" spans="1:39" ht="21" customHeight="1" x14ac:dyDescent="0.35">
      <c r="D1" s="107"/>
      <c r="E1" s="109" t="s">
        <v>84</v>
      </c>
      <c r="F1" s="107" t="s">
        <v>85</v>
      </c>
      <c r="G1" s="107" t="s">
        <v>86</v>
      </c>
      <c r="H1" s="107" t="s">
        <v>87</v>
      </c>
      <c r="I1" s="107" t="s">
        <v>88</v>
      </c>
      <c r="J1" s="107" t="s">
        <v>89</v>
      </c>
      <c r="K1" s="107" t="s">
        <v>90</v>
      </c>
      <c r="L1" s="107" t="s">
        <v>53</v>
      </c>
      <c r="N1" s="105" t="s">
        <v>122</v>
      </c>
      <c r="O1" s="106" t="s">
        <v>121</v>
      </c>
      <c r="P1" s="104" t="s">
        <v>120</v>
      </c>
      <c r="R1" s="105" t="s">
        <v>91</v>
      </c>
      <c r="S1" s="106" t="s">
        <v>121</v>
      </c>
      <c r="T1" s="104" t="s">
        <v>120</v>
      </c>
    </row>
    <row r="2" spans="1:39" x14ac:dyDescent="0.35">
      <c r="D2" s="107"/>
      <c r="E2" s="109"/>
      <c r="F2" s="107"/>
      <c r="G2" s="107"/>
      <c r="H2" s="107"/>
      <c r="I2" s="107"/>
      <c r="J2" s="107"/>
      <c r="K2" s="107"/>
      <c r="L2" s="107"/>
      <c r="N2" s="105"/>
      <c r="O2" s="106"/>
      <c r="P2" s="104"/>
      <c r="R2" s="105"/>
      <c r="S2" s="106"/>
      <c r="T2" s="104"/>
    </row>
    <row r="3" spans="1:39" x14ac:dyDescent="0.35">
      <c r="A3" s="33" t="s">
        <v>91</v>
      </c>
      <c r="B3" s="33" t="s">
        <v>92</v>
      </c>
      <c r="C3" s="33"/>
      <c r="D3" s="108"/>
      <c r="E3" s="110"/>
      <c r="F3" s="108"/>
      <c r="G3" s="108"/>
      <c r="H3" s="108"/>
      <c r="I3" s="108"/>
      <c r="J3" s="108"/>
      <c r="K3" s="108"/>
      <c r="L3" s="108"/>
      <c r="N3" s="105"/>
      <c r="O3" s="106"/>
      <c r="P3" s="104"/>
      <c r="R3" s="105"/>
      <c r="S3" s="106"/>
      <c r="T3" s="104"/>
    </row>
    <row r="4" spans="1:39" x14ac:dyDescent="0.35">
      <c r="A4" t="s">
        <v>93</v>
      </c>
      <c r="B4" t="s">
        <v>0</v>
      </c>
      <c r="D4" s="34">
        <f>'[22]Empresas Port'!D4</f>
        <v>1</v>
      </c>
      <c r="E4" s="64" t="str">
        <f>'[22]Empresas Port'!E4</f>
        <v>ISA CTEEP</v>
      </c>
      <c r="F4" s="35" t="str">
        <f>IF('[22]Empresas Port'!F4="Operacional","Operational","Under construction")</f>
        <v>Operational</v>
      </c>
      <c r="G4" s="35" t="str">
        <f>'[22]Empresas Port'!G4</f>
        <v>São Paulo</v>
      </c>
      <c r="H4" s="36">
        <f>'[22]Empresas Port'!H4</f>
        <v>2499.2324426135797</v>
      </c>
      <c r="I4" s="36">
        <f>'[22]Empresas Port'!I4</f>
        <v>2499.2324426135797</v>
      </c>
      <c r="J4" s="37" t="str">
        <f>IF('[22]Empresas Port'!J4="Lucro Real","Real Profit","Presumed Profit")</f>
        <v>Real Profit</v>
      </c>
      <c r="K4" s="37" t="str">
        <f>'[22]Empresas Port'!K4</f>
        <v>ISA CTEEP  100%</v>
      </c>
      <c r="L4" s="35" t="str">
        <f>IF('[22]Empresas Port'!L4="Integral","Fully consolidated","Equity method")</f>
        <v>Fully consolidated</v>
      </c>
      <c r="N4" s="53" t="s">
        <v>93</v>
      </c>
      <c r="O4" s="62">
        <f>SUMIF(A:A,$N4,I:I)</f>
        <v>2499.2324426135797</v>
      </c>
      <c r="P4" s="54">
        <f>O4/$O$8</f>
        <v>0.66148599696888899</v>
      </c>
      <c r="R4" s="53" t="s">
        <v>56</v>
      </c>
      <c r="S4" s="62">
        <f>SUMIF(F:F,$R4,I:I)</f>
        <v>3248.2602095666075</v>
      </c>
      <c r="T4" s="54">
        <f>S4/$S$6</f>
        <v>0.85973541576331036</v>
      </c>
    </row>
    <row r="5" spans="1:39" ht="26" x14ac:dyDescent="0.35">
      <c r="A5" t="s">
        <v>107</v>
      </c>
      <c r="B5" t="s">
        <v>119</v>
      </c>
      <c r="D5" s="38">
        <f>'[22]Empresas Port'!D5</f>
        <v>2</v>
      </c>
      <c r="E5" s="58" t="str">
        <f>'[22]Empresas Port'!E5</f>
        <v>IE Madeira</v>
      </c>
      <c r="F5" s="39" t="str">
        <f>IF('[22]Empresas Port'!F5="Operacional","Operational","Under construction")</f>
        <v>Operational</v>
      </c>
      <c r="G5" s="39" t="str">
        <f>'[22]Empresas Port'!G5</f>
        <v>Rondônia / SP</v>
      </c>
      <c r="H5" s="40">
        <f>'[22]Empresas Port'!H5</f>
        <v>577.61673137473804</v>
      </c>
      <c r="I5" s="40">
        <f>'[22]Empresas Port'!I5</f>
        <v>294.58453300111643</v>
      </c>
      <c r="J5" s="41" t="str">
        <f>IF('[22]Empresas Port'!J5="Lucro Real","Real Profit","Presumed Profit")</f>
        <v>Real Profit</v>
      </c>
      <c r="K5" s="41" t="str">
        <f>'[22]Empresas Port'!K5</f>
        <v>ISA  CTEEP 51% / Furnas 24,5% / Chesf 24,5%</v>
      </c>
      <c r="L5" s="39" t="str">
        <f>IF('[22]Empresas Port'!L5="Integral","Fully consolidated","Equity method")</f>
        <v>Equity method</v>
      </c>
      <c r="N5" s="53" t="s">
        <v>107</v>
      </c>
      <c r="O5" s="62">
        <f>SUMIF(A:A,$N5,I:I)</f>
        <v>578.54696577554284</v>
      </c>
      <c r="P5" s="54">
        <f>O5/$O$8</f>
        <v>0.15312730017586931</v>
      </c>
      <c r="R5" s="53" t="s">
        <v>118</v>
      </c>
      <c r="S5" s="62">
        <f>SUMIF(F:F,$R5,I:I)</f>
        <v>529.9489347928361</v>
      </c>
      <c r="T5" s="54">
        <f>S5/$S$6</f>
        <v>0.14026458423668958</v>
      </c>
    </row>
    <row r="6" spans="1:39" ht="14.5" customHeight="1" x14ac:dyDescent="0.35">
      <c r="A6" t="s">
        <v>104</v>
      </c>
      <c r="B6" t="s">
        <v>117</v>
      </c>
      <c r="D6" s="34">
        <f>'[22]Empresas Port'!D6</f>
        <v>3</v>
      </c>
      <c r="E6" s="64" t="str">
        <f>'[22]Empresas Port'!E6</f>
        <v>IE Ivaí</v>
      </c>
      <c r="F6" s="35" t="str">
        <f>IF('[22]Empresas Port'!F6="Operacional","Operational","Under construction")</f>
        <v>Under construction</v>
      </c>
      <c r="G6" s="35" t="str">
        <f>'[22]Empresas Port'!G6</f>
        <v>Paraná</v>
      </c>
      <c r="H6" s="36">
        <f>'[22]Empresas Port'!H6</f>
        <v>323.65162879903312</v>
      </c>
      <c r="I6" s="36">
        <f>'[22]Empresas Port'!I6</f>
        <v>161.82581439951656</v>
      </c>
      <c r="J6" s="37" t="str">
        <f>IF('[22]Empresas Port'!J6="Lucro Real","Real Profit","Presumed Profit")</f>
        <v>Real Profit</v>
      </c>
      <c r="K6" s="37" t="str">
        <f>'[22]Empresas Port'!K6</f>
        <v>ISA CTEEP 50% / TAESA 50%</v>
      </c>
      <c r="L6" s="35" t="str">
        <f>IF('[22]Empresas Port'!L6="Integral","Fully consolidated","Equity method")</f>
        <v>Equity method</v>
      </c>
      <c r="N6" s="53" t="s">
        <v>104</v>
      </c>
      <c r="O6" s="62">
        <f>SUMIF(A:A,$N6,I:I)</f>
        <v>683.01322447572784</v>
      </c>
      <c r="P6" s="54">
        <f>O6/$O$8</f>
        <v>0.18077697617544825</v>
      </c>
      <c r="R6" s="69" t="s">
        <v>21</v>
      </c>
      <c r="S6" s="68">
        <f>SUM(S4:S5)</f>
        <v>3778.2091443594436</v>
      </c>
      <c r="T6" s="67">
        <f>S6/$S$6</f>
        <v>1</v>
      </c>
    </row>
    <row r="7" spans="1:39" s="42" customFormat="1" ht="14.5" customHeight="1" x14ac:dyDescent="0.35">
      <c r="A7" t="s">
        <v>104</v>
      </c>
      <c r="B7" t="s">
        <v>69</v>
      </c>
      <c r="C7"/>
      <c r="D7" s="38">
        <f>'[22]Empresas Port'!D7</f>
        <v>4</v>
      </c>
      <c r="E7" s="58" t="str">
        <f>'[22]Empresas Port'!E7</f>
        <v>IE Riacho Grande</v>
      </c>
      <c r="F7" s="39" t="str">
        <f>IF('[22]Empresas Port'!F7="Operacional","Operational","Under construction")</f>
        <v>Under construction</v>
      </c>
      <c r="G7" s="39" t="str">
        <f>'[22]Empresas Port'!G7</f>
        <v>São Paulo</v>
      </c>
      <c r="H7" s="40">
        <f>'[22]Empresas Port'!H7</f>
        <v>73.252747799999995</v>
      </c>
      <c r="I7" s="40">
        <f>'[22]Empresas Port'!I7</f>
        <v>73.252747799999995</v>
      </c>
      <c r="J7" s="41" t="str">
        <f>IF('[22]Empresas Port'!J7="Lucro Real","Real Profit","Presumed Profit")</f>
        <v>Presumed Profit</v>
      </c>
      <c r="K7" s="41" t="str">
        <f>'[22]Empresas Port'!K7</f>
        <v>ISA CTEEP 100%</v>
      </c>
      <c r="L7" s="39" t="str">
        <f>IF('[22]Empresas Port'!L7="Integral","Fully consolidated","Equity method")</f>
        <v>Fully consolidated</v>
      </c>
      <c r="M7" s="31"/>
      <c r="N7" s="53" t="s">
        <v>94</v>
      </c>
      <c r="O7" s="62">
        <f>SUMIF(A:A,$N7,I:I)</f>
        <v>17.41651149459306</v>
      </c>
      <c r="P7" s="54">
        <f>O7/$O$8</f>
        <v>4.6097266797933837E-3</v>
      </c>
      <c r="Q7" s="53"/>
      <c r="R7" s="66" t="s">
        <v>114</v>
      </c>
      <c r="S7" s="65">
        <f>S6-$I$27</f>
        <v>0</v>
      </c>
      <c r="T7" s="54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</row>
    <row r="8" spans="1:39" x14ac:dyDescent="0.35">
      <c r="A8" t="s">
        <v>107</v>
      </c>
      <c r="B8" t="s">
        <v>116</v>
      </c>
      <c r="D8" s="34">
        <f>'[22]Empresas Port'!D8</f>
        <v>5</v>
      </c>
      <c r="E8" s="64" t="str">
        <f>'[22]Empresas Port'!E8</f>
        <v>IE Pinheiros</v>
      </c>
      <c r="F8" s="35" t="str">
        <f>IF('[22]Empresas Port'!F8="Operacional","Operational","Under construction")</f>
        <v>Operational</v>
      </c>
      <c r="G8" s="35" t="str">
        <f>'[22]Empresas Port'!G8</f>
        <v>São Paulo</v>
      </c>
      <c r="H8" s="36">
        <f>'[22]Empresas Port'!H8</f>
        <v>69.211580720066792</v>
      </c>
      <c r="I8" s="36">
        <f>'[22]Empresas Port'!I8</f>
        <v>69.211580720066792</v>
      </c>
      <c r="J8" s="37" t="str">
        <f>IF('[22]Empresas Port'!J8="Lucro Real","Real Profit","Presumed Profit")</f>
        <v>Presumed Profit</v>
      </c>
      <c r="K8" s="37" t="str">
        <f>'[22]Empresas Port'!K8</f>
        <v>ISA CTEEP 100%</v>
      </c>
      <c r="L8" s="35" t="str">
        <f>IF('[22]Empresas Port'!L8="Integral","Fully consolidated","Equity method")</f>
        <v>Fully consolidated</v>
      </c>
      <c r="N8" s="69" t="s">
        <v>21</v>
      </c>
      <c r="O8" s="68">
        <f>SUM(O4:O7)</f>
        <v>3778.2091443594436</v>
      </c>
      <c r="P8" s="67">
        <f>O8/$O$8</f>
        <v>1</v>
      </c>
    </row>
    <row r="9" spans="1:39" s="42" customFormat="1" ht="14.5" customHeight="1" x14ac:dyDescent="0.35">
      <c r="A9" t="s">
        <v>104</v>
      </c>
      <c r="B9" t="s">
        <v>115</v>
      </c>
      <c r="C9"/>
      <c r="D9" s="38">
        <f>'[22]Empresas Port'!D9</f>
        <v>6</v>
      </c>
      <c r="E9" s="58" t="str">
        <f>'[22]Empresas Port'!E9</f>
        <v>IE Paraguaçu</v>
      </c>
      <c r="F9" s="39" t="str">
        <f>IF('[22]Empresas Port'!F9="Operacional","Operational","Under construction")</f>
        <v>Under construction</v>
      </c>
      <c r="G9" s="39" t="str">
        <f>'[22]Empresas Port'!G9</f>
        <v>Bahia / MG</v>
      </c>
      <c r="H9" s="40">
        <f>'[22]Empresas Port'!H9</f>
        <v>130.42754192033291</v>
      </c>
      <c r="I9" s="40">
        <f>'[22]Empresas Port'!I9</f>
        <v>65.213770960166457</v>
      </c>
      <c r="J9" s="41" t="str">
        <f>IF('[22]Empresas Port'!J9="Lucro Real","Real Profit","Presumed Profit")</f>
        <v>Real Profit</v>
      </c>
      <c r="K9" s="41" t="str">
        <f>'[22]Empresas Port'!K9</f>
        <v>ISA CTEEP 50% / TAESA 50%</v>
      </c>
      <c r="L9" s="39" t="str">
        <f>IF('[22]Empresas Port'!L9="Integral","Fully consolidated","Equity method")</f>
        <v>Equity method</v>
      </c>
      <c r="M9" s="31"/>
      <c r="N9" s="66" t="s">
        <v>114</v>
      </c>
      <c r="O9" s="65">
        <f>O8-$I$27</f>
        <v>0</v>
      </c>
      <c r="P9" s="54"/>
      <c r="Q9" s="53"/>
      <c r="R9" s="53"/>
      <c r="S9" s="53"/>
      <c r="T9" s="53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39" s="42" customFormat="1" ht="14.5" customHeight="1" x14ac:dyDescent="0.35">
      <c r="A10" t="s">
        <v>107</v>
      </c>
      <c r="B10" t="s">
        <v>32</v>
      </c>
      <c r="C10"/>
      <c r="D10" s="34">
        <f>'[22]Empresas Port'!D10</f>
        <v>7</v>
      </c>
      <c r="E10" s="64" t="str">
        <f>'[22]Empresas Port'!E10</f>
        <v>IE Serra do Japi</v>
      </c>
      <c r="F10" s="35" t="str">
        <f>IF('[22]Empresas Port'!F10="Operacional","Operational","Under construction")</f>
        <v>Operational</v>
      </c>
      <c r="G10" s="35" t="str">
        <f>'[22]Empresas Port'!G10</f>
        <v>São Paulo</v>
      </c>
      <c r="H10" s="36">
        <f>'[22]Empresas Port'!H10</f>
        <v>64.88993275938671</v>
      </c>
      <c r="I10" s="36">
        <f>'[22]Empresas Port'!I10</f>
        <v>64.88993275938671</v>
      </c>
      <c r="J10" s="37" t="str">
        <f>IF('[22]Empresas Port'!J10="Lucro Real","Real Profit","Presumed Profit")</f>
        <v>Presumed Profit</v>
      </c>
      <c r="K10" s="37" t="str">
        <f>'[22]Empresas Port'!K10</f>
        <v>ISA CTEEP 100%</v>
      </c>
      <c r="L10" s="35" t="str">
        <f>IF('[22]Empresas Port'!L10="Integral","Fully consolidated","Equity method")</f>
        <v>Fully consolidated</v>
      </c>
      <c r="M10" s="31"/>
      <c r="N10" s="63" t="s">
        <v>113</v>
      </c>
      <c r="O10" s="62"/>
      <c r="P10" s="54"/>
      <c r="Q10" s="53"/>
      <c r="R10" s="53"/>
      <c r="S10" s="53"/>
      <c r="T10" s="53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1:39" ht="14.5" customHeight="1" x14ac:dyDescent="0.35">
      <c r="A11" t="s">
        <v>104</v>
      </c>
      <c r="B11" t="s">
        <v>112</v>
      </c>
      <c r="D11" s="38">
        <f>'[22]Empresas Port'!D11</f>
        <v>8</v>
      </c>
      <c r="E11" s="58" t="str">
        <f>'[22]Empresas Port'!E11</f>
        <v>IE Aguapeí</v>
      </c>
      <c r="F11" s="39" t="str">
        <f>IF('[22]Empresas Port'!F11="Operacional","Operational","Under construction")</f>
        <v>Operational</v>
      </c>
      <c r="G11" s="39" t="str">
        <f>'[22]Empresas Port'!G11</f>
        <v>São Paulo</v>
      </c>
      <c r="H11" s="40">
        <f>'[22]Empresas Port'!H11</f>
        <v>64.865969253489752</v>
      </c>
      <c r="I11" s="40">
        <f>'[22]Empresas Port'!I11</f>
        <v>64.865969253489752</v>
      </c>
      <c r="J11" s="41" t="str">
        <f>IF('[22]Empresas Port'!J11="Lucro Real","Real Profit","Presumed Profit")</f>
        <v>Presumed Profit</v>
      </c>
      <c r="K11" s="41" t="str">
        <f>'[22]Empresas Port'!K11</f>
        <v>ISA CTEEP 100%</v>
      </c>
      <c r="L11" s="39" t="str">
        <f>IF('[22]Empresas Port'!L11="Integral","Fully consolidated","Equity method")</f>
        <v>Fully consolidated</v>
      </c>
      <c r="O11" s="62"/>
    </row>
    <row r="12" spans="1:39" s="42" customFormat="1" ht="14.5" customHeight="1" x14ac:dyDescent="0.35">
      <c r="A12" t="s">
        <v>94</v>
      </c>
      <c r="B12" t="s">
        <v>42</v>
      </c>
      <c r="C12"/>
      <c r="D12" s="102">
        <f>'[22]Empresas Port'!D12</f>
        <v>9</v>
      </c>
      <c r="E12" s="103" t="str">
        <f>'[22]Empresas Port'!E12</f>
        <v>Evrecy</v>
      </c>
      <c r="F12" s="43" t="str">
        <f>IF('[22]Empresas Port'!F12="Operacional","Operational","Under construction")</f>
        <v>Operational</v>
      </c>
      <c r="G12" s="43" t="str">
        <f>'[22]Empresas Port'!G12</f>
        <v>Espírito Santo</v>
      </c>
      <c r="H12" s="44">
        <f>'[22]Empresas Port'!H12</f>
        <v>17.41651149459306</v>
      </c>
      <c r="I12" s="44">
        <f>'[22]Empresas Port'!I12</f>
        <v>17.41651149459306</v>
      </c>
      <c r="J12" s="100" t="str">
        <f>IF('[22]Empresas Port'!J12="Lucro Real","Real Profit","Presumed Profit")</f>
        <v>Presumed Profit</v>
      </c>
      <c r="K12" s="100" t="str">
        <f>'[22]Empresas Port'!K12</f>
        <v>ISA CTEEP 100%</v>
      </c>
      <c r="L12" s="101" t="str">
        <f>IF('[22]Empresas Port'!L12="Integral","Fully consolidated","Equity method")</f>
        <v>Fully consolidated</v>
      </c>
      <c r="M12" s="31"/>
      <c r="N12" s="53"/>
      <c r="O12" s="53"/>
      <c r="P12" s="53"/>
      <c r="Q12" s="53"/>
      <c r="R12" s="53"/>
      <c r="S12" s="53"/>
      <c r="T12" s="53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ht="14.5" customHeight="1" x14ac:dyDescent="0.35">
      <c r="A13" t="s">
        <v>104</v>
      </c>
      <c r="B13" t="s">
        <v>95</v>
      </c>
      <c r="D13" s="102"/>
      <c r="E13" s="103">
        <f>'[22]Empresas Port'!E13</f>
        <v>0</v>
      </c>
      <c r="F13" s="43" t="str">
        <f>IF('[22]Empresas Port'!F13="Operacional","Operational","Under construction")</f>
        <v>Under construction</v>
      </c>
      <c r="G13" s="43" t="str">
        <f>'[22]Empresas Port'!G13</f>
        <v>Rio Grande do Sul</v>
      </c>
      <c r="H13" s="44">
        <f>'[22]Empresas Port'!H13</f>
        <v>41.609368445509688</v>
      </c>
      <c r="I13" s="44">
        <f>'[22]Empresas Port'!I13</f>
        <v>41.609368445509688</v>
      </c>
      <c r="J13" s="100" t="str">
        <f>IF('[22]Empresas Port'!J13="Lucro Real","Real Profit","Presumed Profit")</f>
        <v>Presumed Profit</v>
      </c>
      <c r="K13" s="100">
        <f>'[22]Empresas Port'!K13</f>
        <v>0</v>
      </c>
      <c r="L13" s="101" t="str">
        <f>IF('[22]Empresas Port'!L13="Integral","Fully consolidated","Equity method")</f>
        <v>Equity method</v>
      </c>
      <c r="P13" s="53"/>
    </row>
    <row r="14" spans="1:39" ht="14.5" customHeight="1" x14ac:dyDescent="0.35">
      <c r="A14" t="s">
        <v>104</v>
      </c>
      <c r="B14" t="s">
        <v>111</v>
      </c>
      <c r="D14" s="38">
        <f>D12+1</f>
        <v>10</v>
      </c>
      <c r="E14" s="58" t="str">
        <f>'[22]Empresas Port'!E14</f>
        <v>IE Itaúnas</v>
      </c>
      <c r="F14" s="39" t="str">
        <f>IF('[22]Empresas Port'!F14="Operacional","Operational","Under construction")</f>
        <v>Under construction</v>
      </c>
      <c r="G14" s="39" t="str">
        <f>'[22]Empresas Port'!G14</f>
        <v>Espírito Santo</v>
      </c>
      <c r="H14" s="40">
        <f>'[22]Empresas Port'!H14</f>
        <v>57.743155011838127</v>
      </c>
      <c r="I14" s="40">
        <f>'[22]Empresas Port'!I14</f>
        <v>57.743155011838127</v>
      </c>
      <c r="J14" s="41" t="str">
        <f>IF('[22]Empresas Port'!J14="Lucro Real","Real Profit","Presumed Profit")</f>
        <v>Presumed Profit</v>
      </c>
      <c r="K14" s="41" t="str">
        <f>'[22]Empresas Port'!K14</f>
        <v>ISA CTEEP 100%</v>
      </c>
      <c r="L14" s="39" t="str">
        <f>IF('[22]Empresas Port'!L14="Integral","Fully consolidated","Equity method")</f>
        <v>Fully consolidated</v>
      </c>
      <c r="P14" s="53"/>
    </row>
    <row r="15" spans="1:39" s="42" customFormat="1" ht="14.5" customHeight="1" x14ac:dyDescent="0.35">
      <c r="A15" t="s">
        <v>107</v>
      </c>
      <c r="B15" t="s">
        <v>40</v>
      </c>
      <c r="C15"/>
      <c r="D15" s="102">
        <f>'[22]Empresas Port'!D15</f>
        <v>11</v>
      </c>
      <c r="E15" s="103" t="str">
        <f>'[22]Empresas Port'!E15</f>
        <v>IEMG</v>
      </c>
      <c r="F15" s="43" t="str">
        <f>IF('[22]Empresas Port'!F15="Operacional","Operational","Under construction")</f>
        <v>Operational</v>
      </c>
      <c r="G15" s="43" t="str">
        <f>'[22]Empresas Port'!G15</f>
        <v>Minas Gerais</v>
      </c>
      <c r="H15" s="44">
        <f>'[22]Empresas Port'!H15</f>
        <v>21.00078371570536</v>
      </c>
      <c r="I15" s="44">
        <f>'[22]Empresas Port'!I15</f>
        <v>21.00078371570536</v>
      </c>
      <c r="J15" s="100" t="str">
        <f>IF('[22]Empresas Port'!J15="Lucro Real","Real Profit","Presumed Profit")</f>
        <v>Presumed Profit</v>
      </c>
      <c r="K15" s="100" t="str">
        <f>'[22]Empresas Port'!K15</f>
        <v>ISA CTEEP 100%</v>
      </c>
      <c r="L15" s="101" t="str">
        <f>IF('[22]Empresas Port'!L15="Integral","Fully consolidated","Equity method")</f>
        <v>Fully consolidated</v>
      </c>
      <c r="M15" s="31"/>
      <c r="N15" s="53"/>
      <c r="O15" s="53"/>
      <c r="P15" s="53"/>
      <c r="Q15" s="53"/>
      <c r="R15" s="53"/>
      <c r="S15" s="53"/>
      <c r="T15" s="53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ht="14.5" customHeight="1" x14ac:dyDescent="0.35">
      <c r="A16" t="s">
        <v>104</v>
      </c>
      <c r="B16" t="s">
        <v>96</v>
      </c>
      <c r="D16" s="102"/>
      <c r="E16" s="103">
        <f>'[22]Empresas Port'!E16</f>
        <v>0</v>
      </c>
      <c r="F16" s="43" t="str">
        <f>IF('[22]Empresas Port'!F16="Operacional","Operational","Under construction")</f>
        <v>Under construction</v>
      </c>
      <c r="G16" s="43" t="str">
        <f>'[22]Empresas Port'!G16</f>
        <v>Minas Gerais</v>
      </c>
      <c r="H16" s="44">
        <f>'[22]Empresas Port'!H16</f>
        <v>36.251738113839508</v>
      </c>
      <c r="I16" s="44">
        <f>'[22]Empresas Port'!I16</f>
        <v>36.251738113839508</v>
      </c>
      <c r="J16" s="100" t="str">
        <f>IF('[22]Empresas Port'!J16="Lucro Real","Real Profit","Presumed Profit")</f>
        <v>Presumed Profit</v>
      </c>
      <c r="K16" s="100">
        <f>'[22]Empresas Port'!K16</f>
        <v>0</v>
      </c>
      <c r="L16" s="101" t="str">
        <f>IF('[22]Empresas Port'!L16="Integral","Fully consolidated","Equity method")</f>
        <v>Equity method</v>
      </c>
      <c r="M16" s="32"/>
      <c r="P16" s="53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</row>
    <row r="17" spans="1:39" s="42" customFormat="1" ht="14.5" customHeight="1" x14ac:dyDescent="0.35">
      <c r="A17" t="s">
        <v>107</v>
      </c>
      <c r="B17" t="s">
        <v>38</v>
      </c>
      <c r="C17"/>
      <c r="D17" s="38">
        <f>D15+1</f>
        <v>12</v>
      </c>
      <c r="E17" s="58" t="str">
        <f>'[22]Empresas Port'!E17</f>
        <v>IENNE</v>
      </c>
      <c r="F17" s="39" t="str">
        <f>IF('[22]Empresas Port'!F17="Operacional","Operational","Under construction")</f>
        <v>Operational</v>
      </c>
      <c r="G17" s="39" t="str">
        <f>'[22]Empresas Port'!G17</f>
        <v>Tocantins</v>
      </c>
      <c r="H17" s="40">
        <f>'[22]Empresas Port'!H17</f>
        <v>55.730457637578134</v>
      </c>
      <c r="I17" s="40">
        <f>'[22]Empresas Port'!I17</f>
        <v>55.730457637578134</v>
      </c>
      <c r="J17" s="41" t="str">
        <f>IF('[22]Empresas Port'!J17="Lucro Real","Real Profit","Presumed Profit")</f>
        <v>Presumed Profit</v>
      </c>
      <c r="K17" s="41" t="str">
        <f>'[22]Empresas Port'!K17</f>
        <v>ISA CTEEP 100%</v>
      </c>
      <c r="L17" s="39" t="str">
        <f>IF('[22]Empresas Port'!L17="Integral","Fully consolidated","Equity method")</f>
        <v>Fully consolidated</v>
      </c>
      <c r="M17" s="31"/>
      <c r="N17" s="53"/>
      <c r="O17" s="53"/>
      <c r="P17" s="53"/>
      <c r="Q17" s="53"/>
      <c r="R17" s="53"/>
      <c r="S17" s="53"/>
      <c r="T17" s="53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ht="14.5" customHeight="1" x14ac:dyDescent="0.35">
      <c r="A18" t="s">
        <v>107</v>
      </c>
      <c r="B18" t="s">
        <v>110</v>
      </c>
      <c r="D18" s="61">
        <f>'[22]Empresas Port'!D18</f>
        <v>13</v>
      </c>
      <c r="E18" s="60" t="str">
        <f>'[22]Empresas Port'!E18</f>
        <v>IE Garanhuns</v>
      </c>
      <c r="F18" s="43" t="str">
        <f>IF('[22]Empresas Port'!F18="Operacional","Operational","Under construction")</f>
        <v>Operational</v>
      </c>
      <c r="G18" s="43" t="str">
        <f>'[22]Empresas Port'!G18</f>
        <v>Pernambuco</v>
      </c>
      <c r="H18" s="44">
        <f>'[22]Empresas Port'!H18</f>
        <v>100.15916676975785</v>
      </c>
      <c r="I18" s="44">
        <f>'[22]Empresas Port'!I18</f>
        <v>51.081175052576505</v>
      </c>
      <c r="J18" s="59" t="str">
        <f>IF('[22]Empresas Port'!J18="Lucro Real","Real Profit","Presumed Profit")</f>
        <v>Real Profit</v>
      </c>
      <c r="K18" s="59" t="str">
        <f>'[22]Empresas Port'!K18</f>
        <v>ISA CTEEP 51% / Chesf 49%</v>
      </c>
      <c r="L18" s="43" t="str">
        <f>IF('[22]Empresas Port'!L18="Integral","Fully consolidated","Equity method")</f>
        <v>Equity method</v>
      </c>
      <c r="M18" s="32"/>
      <c r="P18" s="53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</row>
    <row r="19" spans="1:39" s="42" customFormat="1" ht="14.5" customHeight="1" x14ac:dyDescent="0.35">
      <c r="A19" t="s">
        <v>104</v>
      </c>
      <c r="B19" t="s">
        <v>109</v>
      </c>
      <c r="C19"/>
      <c r="D19" s="38">
        <f>'[22]Empresas Port'!D19</f>
        <v>14</v>
      </c>
      <c r="E19" s="58" t="str">
        <f>'[22]Empresas Port'!E19</f>
        <v>IE Itaquerê</v>
      </c>
      <c r="F19" s="39" t="str">
        <f>IF('[22]Empresas Port'!F19="Operacional","Operational","Under construction")</f>
        <v>Operational</v>
      </c>
      <c r="G19" s="39" t="str">
        <f>'[22]Empresas Port'!G19</f>
        <v>São Paulo</v>
      </c>
      <c r="H19" s="40">
        <f>'[22]Empresas Port'!H19</f>
        <v>53.347120632861291</v>
      </c>
      <c r="I19" s="40">
        <f>'[22]Empresas Port'!I19</f>
        <v>53.347120632861291</v>
      </c>
      <c r="J19" s="41" t="str">
        <f>IF('[22]Empresas Port'!J19="Lucro Real","Real Profit","Presumed Profit")</f>
        <v>Presumed Profit</v>
      </c>
      <c r="K19" s="41" t="str">
        <f>'[22]Empresas Port'!K19</f>
        <v>ISA CTEEP 100%</v>
      </c>
      <c r="L19" s="39" t="str">
        <f>IF('[22]Empresas Port'!L19="Integral","Fully consolidated","Equity method")</f>
        <v>Fully consolidated</v>
      </c>
      <c r="M19" s="31"/>
      <c r="N19" s="53"/>
      <c r="O19" s="53"/>
      <c r="P19" s="53"/>
      <c r="Q19" s="53"/>
      <c r="R19" s="53"/>
      <c r="S19" s="53"/>
      <c r="T19" s="53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x14ac:dyDescent="0.35">
      <c r="A20" t="s">
        <v>104</v>
      </c>
      <c r="B20" t="s">
        <v>108</v>
      </c>
      <c r="D20" s="61">
        <f>'[22]Empresas Port'!D20</f>
        <v>15</v>
      </c>
      <c r="E20" s="60" t="str">
        <f>'[22]Empresas Port'!E20</f>
        <v>IE Biguaçu</v>
      </c>
      <c r="F20" s="43" t="str">
        <f>IF('[22]Empresas Port'!F20="Operacional","Operational","Under construction")</f>
        <v>Under construction</v>
      </c>
      <c r="G20" s="43" t="str">
        <f>'[22]Empresas Port'!G20</f>
        <v>Santa Catarina</v>
      </c>
      <c r="H20" s="44">
        <f>'[22]Empresas Port'!H20</f>
        <v>44.502788349766355</v>
      </c>
      <c r="I20" s="44">
        <f>'[22]Empresas Port'!I20</f>
        <v>44.502788349766355</v>
      </c>
      <c r="J20" s="59" t="str">
        <f>IF('[22]Empresas Port'!J20="Lucro Real","Real Profit","Presumed Profit")</f>
        <v>Presumed Profit</v>
      </c>
      <c r="K20" s="59" t="str">
        <f>'[22]Empresas Port'!K20</f>
        <v>ISA CTEEP 100%</v>
      </c>
      <c r="L20" s="43" t="str">
        <f>IF('[22]Empresas Port'!L20="Integral","Fully consolidated","Equity method")</f>
        <v>Fully consolidated</v>
      </c>
      <c r="P20" s="53"/>
    </row>
    <row r="21" spans="1:39" ht="14.5" customHeight="1" x14ac:dyDescent="0.35">
      <c r="A21" t="s">
        <v>104</v>
      </c>
      <c r="B21" t="s">
        <v>29</v>
      </c>
      <c r="D21" s="38">
        <f>'[22]Empresas Port'!D21</f>
        <v>16</v>
      </c>
      <c r="E21" s="58" t="str">
        <f>'[22]Empresas Port'!E21</f>
        <v>IE Aimorés</v>
      </c>
      <c r="F21" s="39" t="str">
        <f>IF('[22]Empresas Port'!F21="Operacional","Operational","Under construction")</f>
        <v>Under construction</v>
      </c>
      <c r="G21" s="39" t="str">
        <f>'[22]Empresas Port'!G21</f>
        <v>Minas Gerais</v>
      </c>
      <c r="H21" s="40">
        <f>'[22]Empresas Port'!H21</f>
        <v>87.378980501706238</v>
      </c>
      <c r="I21" s="40">
        <f>'[22]Empresas Port'!I21</f>
        <v>43.689490250853119</v>
      </c>
      <c r="J21" s="41" t="str">
        <f>IF('[22]Empresas Port'!J21="Lucro Real","Real Profit","Presumed Profit")</f>
        <v>Real Profit</v>
      </c>
      <c r="K21" s="41" t="str">
        <f>'[22]Empresas Port'!K21</f>
        <v>ISA CTEEP 50% / TAESA 50%</v>
      </c>
      <c r="L21" s="39" t="str">
        <f>IF('[22]Empresas Port'!L21="Integral","Fully consolidated","Equity method")</f>
        <v>Equity method</v>
      </c>
      <c r="P21" s="53"/>
    </row>
    <row r="22" spans="1:39" ht="14.5" customHeight="1" x14ac:dyDescent="0.35">
      <c r="A22" t="s">
        <v>104</v>
      </c>
      <c r="B22" t="s">
        <v>97</v>
      </c>
      <c r="D22" s="102">
        <f>'[22]Empresas Port'!D22</f>
        <v>17</v>
      </c>
      <c r="E22" s="103" t="str">
        <f>'[22]Empresas Port'!E22</f>
        <v>IE Itapura</v>
      </c>
      <c r="F22" s="43" t="str">
        <f>IF('[22]Empresas Port'!F22="Operacional","Operational","Under construction")</f>
        <v>Operational</v>
      </c>
      <c r="G22" s="43" t="str">
        <f>'[22]Empresas Port'!G22</f>
        <v xml:space="preserve">São Paulo (Bauru) </v>
      </c>
      <c r="H22" s="44">
        <f>'[22]Empresas Port'!H22</f>
        <v>12.55340592476281</v>
      </c>
      <c r="I22" s="44">
        <f>'[22]Empresas Port'!I22</f>
        <v>12.55340592476281</v>
      </c>
      <c r="J22" s="100" t="str">
        <f>IF('[22]Empresas Port'!J22="Lucro Real","Real Profit","Presumed Profit")</f>
        <v>Presumed Profit</v>
      </c>
      <c r="K22" s="100" t="str">
        <f>'[22]Empresas Port'!K22</f>
        <v>ISA CTEEP 100%</v>
      </c>
      <c r="L22" s="101" t="str">
        <f>IF('[22]Empresas Port'!L22="Integral","Fully consolidated","Equity method")</f>
        <v>Fully consolidated</v>
      </c>
      <c r="M22" s="32"/>
      <c r="P22" s="53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</row>
    <row r="23" spans="1:39" ht="14.5" customHeight="1" x14ac:dyDescent="0.35">
      <c r="A23" t="s">
        <v>104</v>
      </c>
      <c r="B23" t="s">
        <v>98</v>
      </c>
      <c r="D23" s="102"/>
      <c r="E23" s="103">
        <f>'[22]Empresas Port'!E23</f>
        <v>0</v>
      </c>
      <c r="F23" s="43" t="str">
        <f>IF('[22]Empresas Port'!F23="Operacional","Operational","Under construction")</f>
        <v>Operational</v>
      </c>
      <c r="G23" s="43" t="str">
        <f>'[22]Empresas Port'!G23</f>
        <v xml:space="preserve">São Paulo (Lorena) </v>
      </c>
      <c r="H23" s="44">
        <f>'[22]Empresas Port'!H23</f>
        <v>11.773616540505241</v>
      </c>
      <c r="I23" s="44">
        <f>'[22]Empresas Port'!I23</f>
        <v>11.773616540505241</v>
      </c>
      <c r="J23" s="100" t="str">
        <f>IF('[22]Empresas Port'!J23="Lucro Real","Real Profit","Presumed Profit")</f>
        <v>Presumed Profit</v>
      </c>
      <c r="K23" s="100">
        <f>'[22]Empresas Port'!K23</f>
        <v>0</v>
      </c>
      <c r="L23" s="101" t="str">
        <f>IF('[22]Empresas Port'!L23="Integral","Fully consolidated","Equity method")</f>
        <v>Equity method</v>
      </c>
      <c r="P23" s="53"/>
    </row>
    <row r="24" spans="1:39" ht="14.5" customHeight="1" x14ac:dyDescent="0.35">
      <c r="A24" t="s">
        <v>107</v>
      </c>
      <c r="B24" t="s">
        <v>106</v>
      </c>
      <c r="D24" s="38">
        <f>D22+1</f>
        <v>18</v>
      </c>
      <c r="E24" s="58" t="str">
        <f>'[22]Empresas Port'!E24</f>
        <v>IE Sul</v>
      </c>
      <c r="F24" s="39" t="str">
        <f>IF('[22]Empresas Port'!F24="Operacional","Operational","Under construction")</f>
        <v>Operational</v>
      </c>
      <c r="G24" s="39" t="str">
        <f>'[22]Empresas Port'!G24</f>
        <v>Rio Grande do Sul</v>
      </c>
      <c r="H24" s="40">
        <f>'[22]Empresas Port'!H24</f>
        <v>22.048502889112779</v>
      </c>
      <c r="I24" s="40">
        <f>'[22]Empresas Port'!I24</f>
        <v>22.048502889112779</v>
      </c>
      <c r="J24" s="41" t="str">
        <f>IF('[22]Empresas Port'!J24="Lucro Real","Real Profit","Presumed Profit")</f>
        <v>Presumed Profit</v>
      </c>
      <c r="K24" s="41" t="str">
        <f>'[22]Empresas Port'!K24</f>
        <v>ISA CTEEP 100%</v>
      </c>
      <c r="L24" s="39" t="str">
        <f>IF('[22]Empresas Port'!L24="Integral","Fully consolidated","Equity method")</f>
        <v>Fully consolidated</v>
      </c>
      <c r="M24" s="32"/>
      <c r="P24" s="53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</row>
    <row r="25" spans="1:39" ht="14.5" customHeight="1" x14ac:dyDescent="0.35">
      <c r="A25" t="s">
        <v>104</v>
      </c>
      <c r="B25" t="s">
        <v>105</v>
      </c>
      <c r="D25" s="102">
        <f>'[22]Empresas Port'!D25</f>
        <v>19</v>
      </c>
      <c r="E25" s="103" t="str">
        <f>'[22]Empresas Port'!E25</f>
        <v>IE Tibagi</v>
      </c>
      <c r="F25" s="43" t="str">
        <f>IF('[22]Empresas Port'!F25="Operacional","Operational","Under construction")</f>
        <v>Operational</v>
      </c>
      <c r="G25" s="43" t="str">
        <f>'[22]Empresas Port'!G25</f>
        <v>SP / Paraná3</v>
      </c>
      <c r="H25" s="44">
        <f>'[22]Empresas Port'!H25</f>
        <v>10.524177331272609</v>
      </c>
      <c r="I25" s="44">
        <f>'[22]Empresas Port'!I25</f>
        <v>10.524177331272609</v>
      </c>
      <c r="J25" s="100" t="str">
        <f>IF('[22]Empresas Port'!J25="Lucro Real","Real Profit","Presumed Profit")</f>
        <v>Presumed Profit</v>
      </c>
      <c r="K25" s="100" t="str">
        <f>'[22]Empresas Port'!K25</f>
        <v>ISA CTEEP 100%</v>
      </c>
      <c r="L25" s="101" t="str">
        <f>IF('[22]Empresas Port'!L25="Integral","Fully consolidated","Equity method")</f>
        <v>Fully consolidated</v>
      </c>
      <c r="M25" s="32"/>
      <c r="P25" s="53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</row>
    <row r="26" spans="1:39" ht="14.5" customHeight="1" x14ac:dyDescent="0.35">
      <c r="A26" t="s">
        <v>104</v>
      </c>
      <c r="B26" t="s">
        <v>99</v>
      </c>
      <c r="D26" s="102">
        <f>'[22]Empresas Port'!D26</f>
        <v>0</v>
      </c>
      <c r="E26" s="103">
        <f>'[22]Empresas Port'!E26</f>
        <v>0</v>
      </c>
      <c r="F26" s="43" t="str">
        <f>IF('[22]Empresas Port'!F26="Operacional","Operational","Under construction")</f>
        <v>Under construction</v>
      </c>
      <c r="G26" s="43" t="str">
        <f>'[22]Empresas Port'!G26</f>
        <v>Mato Grosso do Sul / SP</v>
      </c>
      <c r="H26" s="44">
        <f>'[22]Empresas Port'!H26</f>
        <v>5.8600614613461168</v>
      </c>
      <c r="I26" s="44">
        <f>'[22]Empresas Port'!I26</f>
        <v>5.8600614613461168</v>
      </c>
      <c r="J26" s="100" t="str">
        <f>IF('[22]Empresas Port'!J26="Lucro Real","Real Profit","Presumed Profit")</f>
        <v>Presumed Profit</v>
      </c>
      <c r="K26" s="100">
        <f>'[22]Empresas Port'!K26</f>
        <v>0</v>
      </c>
      <c r="L26" s="101" t="str">
        <f>IF('[22]Empresas Port'!L26="Integral","Fully consolidated","Equity method")</f>
        <v>Equity method</v>
      </c>
      <c r="M26" s="32"/>
      <c r="P26" s="53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</row>
    <row r="27" spans="1:39" s="42" customFormat="1" ht="14.5" customHeight="1" x14ac:dyDescent="0.35">
      <c r="A27" s="46"/>
      <c r="B27" s="46"/>
      <c r="C27"/>
      <c r="D27" s="107" t="str">
        <f>'[22]Empresas Port'!D27</f>
        <v>Total</v>
      </c>
      <c r="E27" s="107">
        <f>'[22]Empresas Port'!E27</f>
        <v>0</v>
      </c>
      <c r="F27" s="107">
        <f>'[22]Empresas Port'!F27</f>
        <v>0</v>
      </c>
      <c r="G27" s="107">
        <f>'[22]Empresas Port'!G27</f>
        <v>0</v>
      </c>
      <c r="H27" s="57">
        <f>SUM(H4:H26)</f>
        <v>4381.048410060781</v>
      </c>
      <c r="I27" s="57">
        <f>SUM(I4:I26)</f>
        <v>3778.2091443594436</v>
      </c>
      <c r="J27" s="56"/>
      <c r="K27" s="56"/>
      <c r="L27" s="56"/>
      <c r="M27" s="31"/>
      <c r="N27" s="53"/>
      <c r="O27" s="53"/>
      <c r="P27" s="54"/>
      <c r="Q27" s="53"/>
      <c r="R27" s="53"/>
      <c r="S27" s="53"/>
      <c r="T27" s="53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x14ac:dyDescent="0.35">
      <c r="K28" s="47"/>
      <c r="L28" s="45"/>
      <c r="N28" s="46"/>
      <c r="O28" s="46"/>
      <c r="P28" s="55"/>
      <c r="Q28" s="46"/>
      <c r="R28" s="46"/>
      <c r="S28" s="46"/>
      <c r="T28" s="46"/>
    </row>
    <row r="29" spans="1:39" x14ac:dyDescent="0.35">
      <c r="D29" s="48"/>
      <c r="E29" s="112" t="s">
        <v>100</v>
      </c>
      <c r="F29" s="112"/>
      <c r="G29" s="112"/>
      <c r="H29" s="112"/>
      <c r="I29" s="112"/>
      <c r="J29" s="112"/>
      <c r="K29" s="112"/>
      <c r="L29" s="112"/>
    </row>
    <row r="30" spans="1:39" x14ac:dyDescent="0.35">
      <c r="D30" s="49"/>
      <c r="E30" s="111" t="s">
        <v>101</v>
      </c>
      <c r="F30" s="111"/>
      <c r="G30" s="111"/>
      <c r="H30" s="111"/>
      <c r="I30" s="111"/>
      <c r="J30" s="111"/>
      <c r="K30" s="111"/>
      <c r="L30" s="111"/>
      <c r="N30" s="46"/>
      <c r="O30" s="46"/>
      <c r="P30" s="55"/>
      <c r="Q30" s="46"/>
      <c r="R30" s="46"/>
      <c r="S30" s="46"/>
      <c r="T30" s="46"/>
    </row>
    <row r="31" spans="1:39" ht="14.5" customHeight="1" x14ac:dyDescent="0.35">
      <c r="E31" s="111" t="s">
        <v>102</v>
      </c>
      <c r="F31" s="111"/>
      <c r="G31" s="111"/>
      <c r="H31" s="111"/>
      <c r="I31" s="111"/>
      <c r="J31" s="111"/>
      <c r="K31" s="111"/>
      <c r="L31" s="111"/>
      <c r="N31" s="46"/>
      <c r="O31" s="46"/>
      <c r="P31" s="55"/>
      <c r="Q31" s="46"/>
      <c r="R31" s="46"/>
      <c r="S31" s="46"/>
      <c r="T31" s="46"/>
    </row>
    <row r="32" spans="1:39" x14ac:dyDescent="0.35">
      <c r="E32" s="50"/>
      <c r="F32" s="50"/>
      <c r="J32" s="50"/>
      <c r="K32" s="50"/>
      <c r="L32" s="50"/>
      <c r="N32" s="46"/>
      <c r="O32" s="46"/>
      <c r="P32" s="55"/>
      <c r="Q32" s="46"/>
      <c r="R32" s="46"/>
      <c r="S32" s="46"/>
      <c r="T32" s="46"/>
    </row>
    <row r="33" spans="1:20" x14ac:dyDescent="0.35">
      <c r="H33" s="51" t="s">
        <v>103</v>
      </c>
      <c r="I33" s="52">
        <f>I27-Concession!I32</f>
        <v>0</v>
      </c>
    </row>
    <row r="34" spans="1:20" x14ac:dyDescent="0.35">
      <c r="A34" s="53"/>
      <c r="B34" s="53"/>
    </row>
    <row r="35" spans="1:20" x14ac:dyDescent="0.35">
      <c r="A35" s="53"/>
      <c r="B35" s="53"/>
    </row>
    <row r="37" spans="1:20" x14ac:dyDescent="0.35">
      <c r="N37" s="46"/>
      <c r="O37" s="46"/>
      <c r="P37" s="55"/>
      <c r="Q37" s="46"/>
      <c r="R37" s="46"/>
      <c r="S37" s="46"/>
      <c r="T37" s="46"/>
    </row>
  </sheetData>
  <mergeCells count="39">
    <mergeCell ref="D25:D26"/>
    <mergeCell ref="E25:E26"/>
    <mergeCell ref="J25:J26"/>
    <mergeCell ref="K25:K26"/>
    <mergeCell ref="L25:L26"/>
    <mergeCell ref="F1:F3"/>
    <mergeCell ref="G1:G3"/>
    <mergeCell ref="H1:H3"/>
    <mergeCell ref="I1:I3"/>
    <mergeCell ref="E31:L31"/>
    <mergeCell ref="E30:L30"/>
    <mergeCell ref="D27:G27"/>
    <mergeCell ref="E29:L29"/>
    <mergeCell ref="T1:T3"/>
    <mergeCell ref="D12:D13"/>
    <mergeCell ref="E12:E13"/>
    <mergeCell ref="J12:J13"/>
    <mergeCell ref="K12:K13"/>
    <mergeCell ref="L12:L13"/>
    <mergeCell ref="N1:N3"/>
    <mergeCell ref="O1:O3"/>
    <mergeCell ref="P1:P3"/>
    <mergeCell ref="R1:R3"/>
    <mergeCell ref="S1:S3"/>
    <mergeCell ref="J1:J3"/>
    <mergeCell ref="K1:K3"/>
    <mergeCell ref="L1:L3"/>
    <mergeCell ref="D1:D3"/>
    <mergeCell ref="E1:E3"/>
    <mergeCell ref="J15:J16"/>
    <mergeCell ref="K15:K16"/>
    <mergeCell ref="L15:L16"/>
    <mergeCell ref="D22:D23"/>
    <mergeCell ref="E22:E23"/>
    <mergeCell ref="J22:J23"/>
    <mergeCell ref="K22:K23"/>
    <mergeCell ref="L22:L23"/>
    <mergeCell ref="D15:D16"/>
    <mergeCell ref="E15:E16"/>
  </mergeCells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9385B966884046AD5330B4B167D943" ma:contentTypeVersion="8" ma:contentTypeDescription="Crear nuevo documento." ma:contentTypeScope="" ma:versionID="3df933f8d4ed8b21d8009f28cc762c76">
  <xsd:schema xmlns:xsd="http://www.w3.org/2001/XMLSchema" xmlns:xs="http://www.w3.org/2001/XMLSchema" xmlns:p="http://schemas.microsoft.com/office/2006/metadata/properties" xmlns:ns3="e3393498-1834-46d6-828e-1fa67e9908c9" targetNamespace="http://schemas.microsoft.com/office/2006/metadata/properties" ma:root="true" ma:fieldsID="a7094b58ae4ed25401174f7fc0596eec" ns3:_="">
    <xsd:import namespace="e3393498-1834-46d6-828e-1fa67e9908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93498-1834-46d6-828e-1fa67e990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D5CEDB-72CA-4911-9CEB-4883716871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C6B238-E37E-4118-9727-DC6404315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93498-1834-46d6-828e-1fa67e990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0D489D-4274-4100-B9A6-4B895C8B1CCC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3393498-1834-46d6-828e-1fa67e9908c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Concession</vt:lpstr>
      <vt:lpstr>Company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Rigo Bussotti</dc:creator>
  <cp:lastModifiedBy>Victor Raimundo Penteado</cp:lastModifiedBy>
  <dcterms:created xsi:type="dcterms:W3CDTF">2018-06-08T17:36:45Z</dcterms:created>
  <dcterms:modified xsi:type="dcterms:W3CDTF">2022-05-27T17:15:53Z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0x010100029385B966884046AD5330B4B167D943</vt:lpwstr>
  </property>
</Properties>
</file>